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65" windowWidth="14805" windowHeight="7950"/>
  </bookViews>
  <sheets>
    <sheet name="T-2532-07-05-01-03-002" sheetId="20" r:id="rId1"/>
    <sheet name="T-2532-07-05-01-03-003" sheetId="21" r:id="rId2"/>
  </sheets>
  <calcPr calcId="145621"/>
</workbook>
</file>

<file path=xl/calcChain.xml><?xml version="1.0" encoding="utf-8"?>
<calcChain xmlns="http://schemas.openxmlformats.org/spreadsheetml/2006/main">
  <c r="J29" i="21"/>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28"/>
  <c r="J5"/>
  <c r="J6"/>
  <c r="J7"/>
  <c r="J8"/>
  <c r="J9"/>
  <c r="J10"/>
  <c r="J11"/>
  <c r="J12"/>
  <c r="J13"/>
  <c r="J14"/>
  <c r="J15"/>
  <c r="J16"/>
  <c r="J17"/>
  <c r="J18"/>
  <c r="J19"/>
  <c r="J20"/>
  <c r="J21"/>
  <c r="J22"/>
  <c r="J23"/>
  <c r="J24"/>
  <c r="J25"/>
  <c r="J4"/>
  <c r="J88" i="20"/>
  <c r="J26"/>
  <c r="J74" i="21" l="1"/>
  <c r="J26"/>
  <c r="E77" s="1"/>
  <c r="E91" i="20"/>
  <c r="E78" i="21" l="1"/>
  <c r="E79" s="1"/>
  <c r="E92" i="20"/>
  <c r="E93" s="1"/>
</calcChain>
</file>

<file path=xl/sharedStrings.xml><?xml version="1.0" encoding="utf-8"?>
<sst xmlns="http://schemas.openxmlformats.org/spreadsheetml/2006/main" count="936" uniqueCount="234">
  <si>
    <t>Sl.No.</t>
  </si>
  <si>
    <t>SSR CODES</t>
  </si>
  <si>
    <t>EA</t>
  </si>
  <si>
    <t>M</t>
  </si>
  <si>
    <t>SET</t>
  </si>
  <si>
    <t>Schedule Cost. (Excluding GST)</t>
  </si>
  <si>
    <t>DR</t>
  </si>
  <si>
    <t>GST@18%</t>
  </si>
  <si>
    <t>Schedule Cost Total</t>
  </si>
  <si>
    <t>Particulars</t>
  </si>
  <si>
    <t>SWR10357</t>
  </si>
  <si>
    <t>KG</t>
  </si>
  <si>
    <t>SWR10204</t>
  </si>
  <si>
    <t>SWR10522</t>
  </si>
  <si>
    <t>SWR11862</t>
  </si>
  <si>
    <t>SMR11488</t>
  </si>
  <si>
    <t>SWR10356</t>
  </si>
  <si>
    <t>M3</t>
  </si>
  <si>
    <t>UNLOADING of R.S. Joists 175 x 85 mm</t>
  </si>
  <si>
    <t>SMR40081</t>
  </si>
  <si>
    <t>SWR11982</t>
  </si>
  <si>
    <t>SWR12006</t>
  </si>
  <si>
    <t>SWR10390</t>
  </si>
  <si>
    <t>UNLOADING   of 11KV 5 Way RMU</t>
  </si>
  <si>
    <t>SWR11230</t>
  </si>
  <si>
    <t>SWR11231</t>
  </si>
  <si>
    <t>SWR11171</t>
  </si>
  <si>
    <t>Loading of 11/33 KV IN/OUT door kits</t>
  </si>
  <si>
    <t>SWR11152</t>
  </si>
  <si>
    <t>Un-loading of 11/33 KV IN/OUT door kits</t>
  </si>
  <si>
    <t>SWR11172</t>
  </si>
  <si>
    <t>SWR11153</t>
  </si>
  <si>
    <t>SMR11482</t>
  </si>
  <si>
    <t>SWR10359</t>
  </si>
  <si>
    <t>SMR11485</t>
  </si>
  <si>
    <t>SWR12125</t>
  </si>
  <si>
    <t>SWR10320</t>
  </si>
  <si>
    <t>SWR10393</t>
  </si>
  <si>
    <t>SWR10343</t>
  </si>
  <si>
    <t>SWR20308</t>
  </si>
  <si>
    <t>SWR10107</t>
  </si>
  <si>
    <t>SWR10385</t>
  </si>
  <si>
    <t>SMR40078</t>
  </si>
  <si>
    <t>SWR11990</t>
  </si>
  <si>
    <t>SWR10988</t>
  </si>
  <si>
    <t>SWR10461</t>
  </si>
  <si>
    <t>SWR11879</t>
  </si>
  <si>
    <t>SWR10942</t>
  </si>
  <si>
    <t>SWR10238</t>
  </si>
  <si>
    <t>LOADING of 11 KV AB SWCH Con 200/400 A</t>
  </si>
  <si>
    <t>SMR40025</t>
  </si>
  <si>
    <t>SMR40070</t>
  </si>
  <si>
    <t>SWR10917</t>
  </si>
  <si>
    <t>SWR11861</t>
  </si>
  <si>
    <t>SWR10199</t>
  </si>
  <si>
    <t>LOADING of 11 KV VCBs&amp;Panel boards</t>
  </si>
  <si>
    <t>SWR10517</t>
  </si>
  <si>
    <t>UNLOADING of 11 KV VCBs&amp;Panel boards</t>
  </si>
  <si>
    <t>SWR10556</t>
  </si>
  <si>
    <t>UNLOADING of 11 KV AB SWCH Con 200/400 A</t>
  </si>
  <si>
    <t>SWR11040</t>
  </si>
  <si>
    <t>SWR10206</t>
  </si>
  <si>
    <t>LOADING of MS Channel,Angles,Flats&amp;Rods</t>
  </si>
  <si>
    <t>TO</t>
  </si>
  <si>
    <t>SWR10524</t>
  </si>
  <si>
    <t>UNLOADING of MS Channel,Angles,Flats&amp;Rod</t>
  </si>
  <si>
    <t>SWR10265</t>
  </si>
  <si>
    <t>LOADING of 11 KV, 10 KA LAs Line type</t>
  </si>
  <si>
    <t>SWR10583</t>
  </si>
  <si>
    <t>UNLOADING of 11 KV, 10 KA LAs Line type</t>
  </si>
  <si>
    <t>SWR11701</t>
  </si>
  <si>
    <t>SWR11712</t>
  </si>
  <si>
    <t>SWR11220</t>
  </si>
  <si>
    <t>SWR11221</t>
  </si>
  <si>
    <t>SWR10307</t>
  </si>
  <si>
    <t>SWR10868</t>
  </si>
  <si>
    <t>SWR21241</t>
  </si>
  <si>
    <t>SMR11915</t>
  </si>
  <si>
    <t>SWR11890</t>
  </si>
  <si>
    <t>SMR40011</t>
  </si>
  <si>
    <t>SMR22473</t>
  </si>
  <si>
    <t>SMR40009</t>
  </si>
  <si>
    <t>SWR10877</t>
  </si>
  <si>
    <t>SMR40010</t>
  </si>
  <si>
    <t>SWR10879</t>
  </si>
  <si>
    <t>SWR10920</t>
  </si>
  <si>
    <t>RMT</t>
  </si>
  <si>
    <t>SWR10919</t>
  </si>
  <si>
    <t>SWR12510</t>
  </si>
  <si>
    <t>SWR12331</t>
  </si>
  <si>
    <t>SWR10881</t>
  </si>
  <si>
    <t>SWR10860</t>
  </si>
  <si>
    <t>SWR10743</t>
  </si>
  <si>
    <t>SMR40080</t>
  </si>
  <si>
    <t>SMR11480</t>
  </si>
  <si>
    <t>LOADING of R.S. Joists 175 x 85 mm</t>
  </si>
  <si>
    <t>SWR10264</t>
  </si>
  <si>
    <t>LOADING of 11 KV,10 KA LAs Station type</t>
  </si>
  <si>
    <t>SWR10582</t>
  </si>
  <si>
    <t>UNLOADING of 11 KV,10 KA LAs Station typ</t>
  </si>
  <si>
    <t>SWR20863</t>
  </si>
  <si>
    <t>SWR10348</t>
  </si>
  <si>
    <t>SWR10205</t>
  </si>
  <si>
    <t>LOADING of RSJoists150 x 150 mm/RailPole</t>
  </si>
  <si>
    <t>SWR10523</t>
  </si>
  <si>
    <t>UNLOADING of RSJoists150 x150 mm/RailPol</t>
  </si>
  <si>
    <t>SWR10105</t>
  </si>
  <si>
    <t>SWR20768</t>
  </si>
  <si>
    <t>SWR10732</t>
  </si>
  <si>
    <t>Con of Plinth for 11kv VCB 1.8x1.8x0.75m</t>
  </si>
  <si>
    <t>11 UG Cable Material</t>
  </si>
  <si>
    <t>11KV BAY and VCB</t>
  </si>
  <si>
    <t>SWR10397</t>
  </si>
  <si>
    <t>SWR10398</t>
  </si>
  <si>
    <t>SWR11760</t>
  </si>
  <si>
    <t>SWR20050</t>
  </si>
  <si>
    <t>SWR10404</t>
  </si>
  <si>
    <t>SWR10133</t>
  </si>
  <si>
    <t>Cost of Pipes and slabs
Supply of 6" B class GI pipe</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</si>
  <si>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mts,Along the CC / BT multi layer road requiring compressor. 11 KV 3x185 Sqmm Cable</t>
  </si>
  <si>
    <t xml:space="preserve">Raising of double run cable on already erected support with wooden / MS clamps and connecting it to over head line with cable jumpers including cost of required wooden cleats, lugs and bolts and nuts through GI pipe (excluding the cost of GI 
pipe)11 KV 3x185 Sqmm Cable </t>
  </si>
  <si>
    <t xml:space="preserve">UG Cables Joints :
Making of Outdoor/Indoor End Termination.Making 11 KV 3x185 Sqmm Cable Out Door/Indoor end 
termination </t>
  </si>
  <si>
    <t xml:space="preserve"> Const. of plinth for mount. new 5Way RMUs</t>
  </si>
  <si>
    <t>Erection of 11KV 5 Way RMU</t>
  </si>
  <si>
    <t>Erection of OH Lines including AB Cable (33KV, 11KV, LT)S-Danger Sticker for RMU</t>
  </si>
  <si>
    <t>Loading of -11/33KV XLPE UG Cable for all sizes</t>
  </si>
  <si>
    <t>Unloading of - 11/33KV XLPE UG Cable all sizes</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</si>
  <si>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</si>
  <si>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 M height</t>
  </si>
  <si>
    <t>Supply of earthing pipe with materials. GI Flat 25X3 mm</t>
  </si>
  <si>
    <t xml:space="preserve">Running of GI eartn flat of size 25X3mm from all metallic parts of channels, AB Switch, HG fuse set, DTr neutral and LT Distribution box and inter connection of earth pits etc complete
</t>
  </si>
  <si>
    <t>Supply of earthing pipe with materials.GI Bolts &amp; Nuts etc</t>
  </si>
  <si>
    <t>Fabrication of materials including 2 coats of Red oxide painting.Back clamps with 50 x 6 mm MS Flat</t>
  </si>
  <si>
    <t>Erection of pole in position, aligning and setting to work, fixing of cross arms and top clamps, earthing of supports, back filling with earth and stones properly ramming including transport of materials from road side to location excluding pit excavation 9.1 M long PSCC pole</t>
  </si>
  <si>
    <t xml:space="preserve">Sub-transport of poles upto Workspot upto 10KM (Including loading and unloading)9.1 Mtrs long PSCC Poles
</t>
  </si>
  <si>
    <t xml:space="preserve">Excavation of pits in all soils except hard rock requiring blasting.9.1 Mtrs PSCC Poles 0.76 M x 0.76M x 1.83M (2.6" x 2.6" x 6.0") 1.05 cum 
</t>
  </si>
  <si>
    <t>Mass concreting of supports erected with CC (1:4:8) using 40 mm, HB G metal including the cost of metal, sand, Cement and curing etc. Including the cost of cement</t>
  </si>
  <si>
    <t xml:space="preserve">UG Cables Joints :Making of Straight through joints11 KV 3x185 Sqmm Cable </t>
  </si>
  <si>
    <t>Cost of Pipes and slabs.Supply of 150 mm Hume pipe of class NP3 with compresive strength of 35N/mm2 for 28 days curing,barewall thickness of 
30mm,1.25kG linear/meter and withstanding capability of 22.50KN/linear meter as per IS 458-1993.</t>
  </si>
  <si>
    <t xml:space="preserve">Across the CC/ BT road crossing multi layer road requiring compressor (excluding the cost of Hume pipe) 11 KV 3x185 Sqmm Cable 
</t>
  </si>
  <si>
    <t xml:space="preserve">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cable,placing 40mm shabad protective slabs, back filling the trench with earth, levelling and and removing the debris from the site inluding the cost of lead and lift etc.depth of the trench) LT -0.85 mts, 11 KV-1.05Mtrs &amp; 33 KV - 1.20 mtrs. Laying of 2nd cable in excavated trench
</t>
  </si>
  <si>
    <t>Erection of AB Switches, VCBs, LAs, PTs, CTs, DTRs etc. 11 KV VCB with Control Panel</t>
  </si>
  <si>
    <t xml:space="preserve">Supply of earthing pipe with materials.CI earth pipe 100 mm dia, 2.75 mt long thickness 10mm with flange as per specication </t>
  </si>
  <si>
    <t xml:space="preserve">Laying of 4 core/10 core 2.5 sq. mm.Copper control cable in aready excavation trench including cost of providing single compress glands at both ends .
</t>
  </si>
  <si>
    <t>Erection of Equipment
Supply of earthing pipe with materials.GI Bolts &amp; Nuts etc</t>
  </si>
  <si>
    <t xml:space="preserve">Testing of Sub-Station Equipment Wirring, commissioning and testing of Outdoor Sub-station 
switchgear duly conducting the pre commissioning test as per relevent standards &amp; issue of certificate by CEIG authorised testing Engineer 
</t>
  </si>
  <si>
    <t>Supply of clamps as per IS 5561- 1970 , 12mm thickness with Alluminum and Alluminum alloy conforming to A6 of IS 617 1994 &amp; hot dip galvanised with Nuts &amp; Bolts including spring washers conforming to IS 2633-1964, IS 1363-1967, IS1367-1961)Supply of Alluminum PT clamps conforming to A6 of IS 617, with hot dip galvanised bolts and nuts suitable for single zebra / Panther</t>
  </si>
  <si>
    <t>33/11KV Sub-Station
Supply of Danger boards with clamps</t>
  </si>
  <si>
    <t>Removal of existing conductor, jumpers and restringing of line with new conductor 
size and double jumpering and also replacement of damage insulators, cross arms 
etc. Complete.Labour for Fixing of all types of clamps</t>
  </si>
  <si>
    <t xml:space="preserve">Erection of AB Switch and aligment complete
11KV 400/200A Conventional type AB Switch 
including fixing of cross angles and alignment complete </t>
  </si>
  <si>
    <t>Transport of conductor drums, cable drums, fragile material such as kiosks, VCBs,control panels, current transformers, boosters, lightning arrestors, insulators,transformers, meters (which are less in weight and occupy more space) (excluding 
of loading unloading)Note: 1). It will be treated as full load of 10 MT and paid for 10 MT.
 2). For 3 Ton vehicle : 50% of the following rates Above 10 Km and upto 20 Km with Lorry for each trip</t>
  </si>
  <si>
    <t xml:space="preserve">Excavation of pits in hard rock not requiring blasting. (In hard murram / rock boulders)11 Mtrs PSCC Poles/ Box poles 0.75 M x 0.9 M x 1.95 M </t>
  </si>
  <si>
    <t>Loading of - PVC Control Cable 10C</t>
  </si>
  <si>
    <t>UnLoading of - PVC Control Cable 10C</t>
  </si>
  <si>
    <t>Unloading of - Unwinding Panther conductor</t>
  </si>
  <si>
    <t xml:space="preserve">Drilling of holes upto 20 mm dia using power drills.MS Channel, Angles and flat </t>
  </si>
  <si>
    <t xml:space="preserve">Fabrication of Main and Auxiliary structures with power drilling using raw steel such as M.S.Angles, Plates, Channels,R.S.Joists, including the supply and fabrication of 6mm base and top plate for Box pole to the RS-Joist poles excluding cost 
of Mild Steel and transport charges to substation site, including erection.
</t>
  </si>
  <si>
    <t xml:space="preserve">Hoisting of Insulators and hardware, stretching the conductor and stringing of 11 kV bus comprising of three phases with Single Zebra/panther conductor to a tension of 450kgs.(Bus section of 3.5mt)
</t>
  </si>
  <si>
    <t xml:space="preserve">Supply of Tension Hardware 3 Bolted for single Zebra/panther with 150 mm spacing. </t>
  </si>
  <si>
    <t>Mass Concreting for pole Coping of 1.5'x1.5'x1 with 1:8 slope Using form boxes (0.031Cumt.)</t>
  </si>
  <si>
    <t>Supply of Alluminum alloy T clamps conforming to A6 of IS 617, 4 bolted with hot dip galvanised bolts and double nuts with spring and flat washers of size M10 x 65 i.e(3/8" x 21/2 "to suit for panther ACSR on all three ways /on one side and 
Zebra ACSR on take off side or any other combination for carrying 800 A current rating .</t>
  </si>
  <si>
    <t>Supply of clamps as per IS 5561- 1970 , 12mm thickness with Alluminum and Alluminum alloy conforming to A6 of IS 617 1994 &amp; hot dip galvanised with Nuts &amp; Bolts including spring washers conforming to IS 2633-1964, IS 1363-1967, IS1367-1961)Supply of I-Bolts</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</si>
  <si>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complete.Supply of material cost for First coat of 1st Grade Aluminium 
Paint, brushes etc. </t>
  </si>
  <si>
    <t xml:space="preserve">*)Supply of material cost for Second coat of 1st Grade Aluminium Paint, brushes, etc. </t>
  </si>
  <si>
    <t xml:space="preserve">(*) Labour charges for painting including scratching and cleaning of Sub-station structures of 2nd coat of Aluminium . </t>
  </si>
  <si>
    <t xml:space="preserve">Labour charges for painting including scratching and cleaning of Sub-station structures of 1st coat of Aluminium </t>
  </si>
  <si>
    <t xml:space="preserve">Laying of earth mat including excavation of trenches of depth 600mm, welding,connecting to equipment and connecting lightning shield to earth mat and earthing of fence posts, drilling and connecting earth rods including connecting cast iron pipes with the following sizes of MS Flats /GI Flats. including fabrication.75x 8mm MS Flat / GI Flat
</t>
  </si>
  <si>
    <t xml:space="preserve">Fabrication and connecting to risers from earth mat to structures, equipment,marshalling boxes, electrical panels, PLCC panels, fencing posts etc.M.S./ G.I. Flat 50x6mm / 50 x 8 mm ( Above ground)
</t>
  </si>
  <si>
    <t>Cable terminations to the switch gear marshalling boxes/panel terminal blocks/control and relay panels LT AC panel including providing suitable ferrules and lugs as per specification (including cost of ferrules, lugs and glands)</t>
  </si>
  <si>
    <t xml:space="preserve">Making of coil earthing pole with 8mm GI wireNut&amp;Bolts for AB Switch </t>
  </si>
  <si>
    <t>Painting of operating rods of 33kV, 11kV AB switches with post office red colour (including cost of paint)</t>
  </si>
  <si>
    <t xml:space="preserve">Supply &amp; spreading of 20mm machine crushed metal (HBG) including cost of conveneyance of all materials, labour charges etc complete for finished item of work and directed by the engineer incharge
</t>
  </si>
  <si>
    <t xml:space="preserve">Painting of all suppports to a height of 0.3m coping with bituminous paint (black colour) and painting of coping with two coats of white cement (including cost of paint) </t>
  </si>
  <si>
    <t>Cost of Pipes and slabs. Supply of 4" B class GI pipe</t>
  </si>
  <si>
    <t xml:space="preserve">Supply of earthing pipe with materials.GI eath pipe with 40 mm dia,3mm thcikness with 2.0 
M Length </t>
  </si>
  <si>
    <t>Supply of earthing pipe with materials.GI Flat 25X3 mm</t>
  </si>
  <si>
    <t>Mass concreting of supports erected with CC (1:4:8) using 40 mm, HB G metal 
including the cost of metal, sand, Cement and curing etc. Including the cost of cement</t>
  </si>
  <si>
    <t>Erection of pole in position, aligning and setting to work, fixing of cross arms and top clamps, earthing of supports, back filling with earth and stones properly ramming including transport of materials from road side to location excluding pit 
excavation.5 Mts RS Joist (Bit) Pole including fixing of Pole Mounted Box</t>
  </si>
  <si>
    <t>Erection of pole in position, aligning and setting to work, fixing of cross arms and top clamps, earthing of supports, back filling with earth and stones properly ramming including transport of materials from road side to location excluding pit 
excavation.R.S. Joists 150 x 150 mm</t>
  </si>
  <si>
    <t xml:space="preserve">Excavation of pits in all soils except hard rock requiring blasting.8.0Mtrs PSCC Poles - 0.76 M x 0.76M x 1.52M (2.6" x 2.6" x 5.0') 0.88 cum 
</t>
  </si>
  <si>
    <t xml:space="preserve">Excavation of pits in hard rock requiring blasting. (other than SS)Earth work excavation of in all soils except hard rock requiring blasting. </t>
  </si>
  <si>
    <t>Loading of Unwinding Panther conductor</t>
  </si>
  <si>
    <t>Erection of AB Switches, VCBs, LAs, PTs, CTs, DTRs etc.11 KV LAS station type including earthing</t>
  </si>
  <si>
    <t xml:space="preserve">Erection of AB Switches, VCBs, LAs, PTs, CTs, DTRs etc.11 KV LAS line type including earthing </t>
  </si>
  <si>
    <t>Estimate Quantity (Only figures)</t>
  </si>
  <si>
    <t xml:space="preserve">  Work Type eg.,     Earth Work, Electrical  works..etc., (Upto 200 Characters)</t>
  </si>
  <si>
    <t>Item Short Description</t>
  </si>
  <si>
    <t>APSS/Morth CI.Number  (Upto 200 characters)</t>
  </si>
  <si>
    <t>Rate INR upto 2 Decimals</t>
  </si>
  <si>
    <t>UOM    (upto 50 Characters)</t>
  </si>
  <si>
    <t>Amount  INR (Upto 2 Decimals)</t>
  </si>
  <si>
    <t>As per relevent standard specification</t>
  </si>
  <si>
    <t>Supply</t>
  </si>
  <si>
    <t>Supply of work</t>
  </si>
  <si>
    <t>Excavation</t>
  </si>
  <si>
    <t>Excavation of work</t>
  </si>
  <si>
    <t xml:space="preserve">Erection </t>
  </si>
  <si>
    <t>Erection of work</t>
  </si>
  <si>
    <t>LOADING</t>
  </si>
  <si>
    <t>LOADING of work</t>
  </si>
  <si>
    <t xml:space="preserve">UNLOADING </t>
  </si>
  <si>
    <t>UNLOADING of work</t>
  </si>
  <si>
    <t>Fabrication</t>
  </si>
  <si>
    <t>stringing</t>
  </si>
  <si>
    <t>stringing of work</t>
  </si>
  <si>
    <t>Transport of conductor drums, cable drums, fragile material such as kiosks, VCBs,control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20 Km and upto 30 Km with Lorry for each trip</t>
  </si>
  <si>
    <t>Removal of existing conductor, jumpers and restringing of line with new conductor size and double jumpering and also replacement of damage insulators, cross arms etc. Complete.Labour for Fixing of all types of clamps</t>
  </si>
  <si>
    <t xml:space="preserve">Fabrication of Main and Auxiliary structures with power drilling using raw steel such as M.S.Angles, Plates, Channels,R.S.Joists, including the supply and fabrication of 6mm base and top plate for Box pole to the RS-Joist poles excluding cost of Mild Steel and transport charges to substation site, including erection.
</t>
  </si>
  <si>
    <t xml:space="preserve">Excavation </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</si>
  <si>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complete.Supply of material cost for First coat of 1st Grade Aluminium Paint, brushes etc. </t>
  </si>
  <si>
    <t xml:space="preserve">Erection of pole in position, aligning and setting to work, fixing of cross arms and top clamps, earthing of supports, back filling with earth and stones properly ramming including transport of materials from road side to location excluding pit 
excavation.Erection of 5 Mts RS Joist (Bit) Pole including fixing of Pole Mounted Box
</t>
  </si>
  <si>
    <t>Dismantling of Equipment.11KV VCB with Control Pane</t>
  </si>
  <si>
    <t xml:space="preserve">Dismantling of Equipment.11 KVAB Switch 400/200 A con
</t>
  </si>
  <si>
    <t>Stringing of bus with panther conductor including jumpering etc., complete to all the equipment in SS fixing to all clamps and equipment.(3 Conductors)</t>
  </si>
  <si>
    <t>Running of GI eartn flat of size 25X3mm from all metallic parts of channels, AB Switch, HG fuse set, DTr neutral and LT Distribution box and inter connection of earth pits etc complete</t>
  </si>
  <si>
    <t xml:space="preserve">Providing of RCC Collar guarding to the existing earth pits with damaged masonry including dismantling and removing of existing masonry and fixing the RCC collar of 0.60 M dia X 0.50 M height
</t>
  </si>
  <si>
    <t xml:space="preserve">Transport of iron materials such as R.S. Joists, Rail Poles, fabricated supports, steel,iron, flat, M.S. Channels etc., by lorries. (excluding of loading &amp; unloading )
</t>
  </si>
  <si>
    <t>Unloading of Unwinding Panther conductor</t>
  </si>
  <si>
    <t xml:space="preserve">UG Cables Joints :
Making of Outdoor/Indoor End Termination.Making 11 KV 3x185 Sqmm Cable Out Door/Indoor end  termination </t>
  </si>
  <si>
    <t xml:space="preserve"> Erection of Equipment. Supply of earthing pipe with materials.CI earth pipe 100 mm dia, 2.75 mt long thickness  10mm with flange as per specication  </t>
  </si>
  <si>
    <t>Cost of Pipes and slabs.Supply of 150 mm Hume pipe of class NP3 with compresive strength of 35N/mm2 for 28 days curing,barewall thickness of  30mm,1.25kG linear/meter and withstanding capability of 22.50KN/linear meter as per IS 458-1993.</t>
  </si>
  <si>
    <r>
      <t xml:space="preserve">
Schedule for bifurcation of the existing 11KV AGL Bowrampet feeder emanating from 33/11KV DP Pally SS-I by laying of 1.28KM 11KV 3X185sq.mm XLPE UG cable (Double Run) from 33/11KV DP Pally SS-I along with bay extension &amp; erection of 1No. 11KV VCB at the same SS in DP Pally Section of Shapurnagar Sub-Division in Jeedimetla Division in Medchal Circle under T&amp;D Improvements to original works (Summer Action Plan-2026).
</t>
    </r>
    <r>
      <rPr>
        <b/>
        <sz val="18"/>
        <color theme="1"/>
        <rFont val="Arial"/>
        <family val="2"/>
      </rPr>
      <t>WBS NO.T-2532-07-05-01-03-002</t>
    </r>
    <r>
      <rPr>
        <sz val="18"/>
        <color theme="1"/>
        <rFont val="Arial"/>
        <family val="2"/>
      </rPr>
      <t xml:space="preserve">
</t>
    </r>
  </si>
  <si>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mts,Along the CC / BT multi layer road requiring compressor. 11 KV 3x185 Sqmm Cable</t>
  </si>
  <si>
    <t>Transport</t>
  </si>
  <si>
    <t>Transport of work</t>
  </si>
  <si>
    <t>Fabrication of work</t>
  </si>
  <si>
    <t xml:space="preserve"> Earthing</t>
  </si>
  <si>
    <t xml:space="preserve"> Earthing Of work</t>
  </si>
  <si>
    <t>Dismantling</t>
  </si>
  <si>
    <t>Dismantling of work</t>
  </si>
  <si>
    <t>Stringing</t>
  </si>
  <si>
    <t>UNLOADING of 11 KV,10 KA LAs Station type</t>
  </si>
  <si>
    <t xml:space="preserve">Excavation of pits in all soils except hard rock requiring blasting.8.0Mtrs PSCC Poles - 0.76 M x 0.76M x 1.52M (2.6" x 2.6" x 5.0') 0.88 cum </t>
  </si>
  <si>
    <r>
      <t xml:space="preserve">
E-Procurement schedule for bifurcation of existing 11KV Gandimaisamma feeder emanating from 33/11KV DP Pally SS I by laying of 1.07KM
11KV3X185 sq.mm XLPE UG cable (Double Run) from 33/11KV DP Pally SS I on existing VCB at DP Pally SS I in DP Pally Section of Shapurnagar Sub-Division in Jeedimetla Division in Medchal Circle under T&amp;D Improvement to original Works Summer action plan 2026.
</t>
    </r>
    <r>
      <rPr>
        <b/>
        <sz val="20"/>
        <color theme="1"/>
        <rFont val="Arial"/>
        <family val="2"/>
      </rPr>
      <t>WBS NO.T-2532-07-05-01-03-003</t>
    </r>
    <r>
      <rPr>
        <sz val="20"/>
        <color theme="1"/>
        <rFont val="Arial"/>
        <family val="2"/>
      </rPr>
      <t xml:space="preserve">
</t>
    </r>
  </si>
</sst>
</file>

<file path=xl/styles.xml><?xml version="1.0" encoding="utf-8"?>
<styleSheet xmlns="http://schemas.openxmlformats.org/spreadsheetml/2006/main">
  <fonts count="28">
    <font>
      <sz val="11"/>
      <color theme="1"/>
      <name val="Calibri"/>
      <family val="2"/>
      <scheme val="minor"/>
    </font>
    <font>
      <sz val="10"/>
      <name val="Arial"/>
      <family val="2"/>
    </font>
    <font>
      <u/>
      <sz val="11"/>
      <color theme="10"/>
      <name val="Calibri"/>
      <family val="2"/>
      <scheme val="minor"/>
    </font>
    <font>
      <b/>
      <sz val="18"/>
      <color theme="1"/>
      <name val="Arial"/>
      <family val="2"/>
    </font>
    <font>
      <sz val="18"/>
      <name val="Arial"/>
      <family val="2"/>
    </font>
    <font>
      <sz val="18"/>
      <color theme="1"/>
      <name val="Arial"/>
      <family val="2"/>
    </font>
    <font>
      <sz val="18"/>
      <color rgb="FF000000"/>
      <name val="Arial"/>
      <family val="2"/>
    </font>
    <font>
      <b/>
      <sz val="18"/>
      <color theme="10"/>
      <name val="Arial"/>
      <family val="2"/>
    </font>
    <font>
      <sz val="20"/>
      <color theme="1"/>
      <name val="Arial"/>
      <family val="2"/>
    </font>
    <font>
      <b/>
      <sz val="18"/>
      <name val="Arial"/>
      <family val="2"/>
    </font>
    <font>
      <b/>
      <sz val="18"/>
      <color rgb="FF000000"/>
      <name val="Arial"/>
      <family val="2"/>
    </font>
    <font>
      <b/>
      <sz val="20"/>
      <color theme="1"/>
      <name val="Arial"/>
      <family val="2"/>
    </font>
    <font>
      <sz val="12"/>
      <color theme="1"/>
      <name val="Bookman Old Style"/>
      <family val="1"/>
    </font>
    <font>
      <sz val="14"/>
      <color theme="1"/>
      <name val="Arial"/>
      <family val="2"/>
    </font>
    <font>
      <b/>
      <sz val="14"/>
      <color theme="1"/>
      <name val="Arial"/>
      <family val="2"/>
    </font>
    <font>
      <b/>
      <sz val="14"/>
      <color theme="10"/>
      <name val="Arial"/>
      <family val="2"/>
    </font>
    <font>
      <sz val="14"/>
      <color rgb="FF000000"/>
      <name val="Arial"/>
      <family val="2"/>
    </font>
    <font>
      <b/>
      <sz val="16"/>
      <name val="Arial"/>
      <family val="2"/>
    </font>
    <font>
      <sz val="16"/>
      <name val="Arial"/>
      <family val="2"/>
    </font>
    <font>
      <sz val="14"/>
      <name val="Arial"/>
      <family val="2"/>
    </font>
    <font>
      <b/>
      <sz val="14"/>
      <name val="Arial"/>
      <family val="2"/>
    </font>
    <font>
      <b/>
      <sz val="14"/>
      <color rgb="FF000000"/>
      <name val="Arial"/>
      <family val="2"/>
    </font>
    <font>
      <sz val="22"/>
      <color theme="1"/>
      <name val="Arial"/>
      <family val="2"/>
    </font>
    <font>
      <sz val="22"/>
      <color rgb="FF000000"/>
      <name val="Arial"/>
      <family val="2"/>
    </font>
    <font>
      <b/>
      <sz val="22"/>
      <color theme="1"/>
      <name val="Arial"/>
      <family val="2"/>
    </font>
    <font>
      <sz val="24"/>
      <color theme="1"/>
      <name val="Arial"/>
      <family val="2"/>
    </font>
    <font>
      <sz val="24"/>
      <color rgb="FF000000"/>
      <name val="Arial"/>
      <family val="2"/>
    </font>
    <font>
      <b/>
      <sz val="24"/>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 fillId="0" borderId="0" applyNumberFormat="0" applyFill="0" applyBorder="0" applyAlignment="0" applyProtection="0"/>
  </cellStyleXfs>
  <cellXfs count="91">
    <xf numFmtId="0" fontId="0" fillId="0" borderId="0" xfId="0"/>
    <xf numFmtId="0" fontId="0" fillId="0" borderId="0" xfId="0" applyAlignment="1">
      <alignment horizontal="left"/>
    </xf>
    <xf numFmtId="0" fontId="0" fillId="0" borderId="0" xfId="0" applyBorder="1"/>
    <xf numFmtId="0" fontId="4" fillId="0" borderId="4" xfId="1"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left" vertical="center" wrapText="1"/>
    </xf>
    <xf numFmtId="0" fontId="4" fillId="0" borderId="4" xfId="2" applyFont="1" applyBorder="1" applyAlignment="1">
      <alignment horizontal="center" vertical="center" wrapText="1"/>
    </xf>
    <xf numFmtId="2" fontId="4" fillId="0" borderId="4" xfId="2" applyNumberFormat="1" applyFont="1" applyBorder="1" applyAlignment="1">
      <alignment horizontal="center" vertical="center" wrapText="1"/>
    </xf>
    <xf numFmtId="4" fontId="4" fillId="0" borderId="4" xfId="2" applyNumberFormat="1" applyFont="1" applyBorder="1" applyAlignment="1">
      <alignment horizontal="right" vertical="center" wrapText="1"/>
    </xf>
    <xf numFmtId="0" fontId="4" fillId="0" borderId="4" xfId="2" applyFont="1" applyBorder="1" applyAlignment="1">
      <alignment horizontal="left" vertical="center" wrapText="1"/>
    </xf>
    <xf numFmtId="0" fontId="4" fillId="0" borderId="4" xfId="0" applyFont="1" applyBorder="1" applyAlignment="1">
      <alignment horizontal="justify" vertical="center" wrapText="1"/>
    </xf>
    <xf numFmtId="0" fontId="4" fillId="0" borderId="4" xfId="0" applyFont="1" applyFill="1" applyBorder="1" applyAlignment="1">
      <alignment horizontal="center" vertical="center" wrapText="1"/>
    </xf>
    <xf numFmtId="2" fontId="6" fillId="0" borderId="4" xfId="0" applyNumberFormat="1" applyFont="1" applyFill="1" applyBorder="1" applyAlignment="1">
      <alignment horizontal="center" vertical="center" shrinkToFit="1"/>
    </xf>
    <xf numFmtId="0" fontId="3" fillId="0" borderId="0" xfId="0" applyFont="1" applyBorder="1" applyAlignment="1">
      <alignment horizontal="right" vertical="center"/>
    </xf>
    <xf numFmtId="0" fontId="3" fillId="0" borderId="0" xfId="0" applyFont="1" applyBorder="1" applyAlignment="1">
      <alignment horizontal="left" vertical="center"/>
    </xf>
    <xf numFmtId="0" fontId="4" fillId="0" borderId="0" xfId="0" applyFont="1" applyFill="1" applyBorder="1" applyAlignment="1">
      <alignment horizontal="center" vertical="center" wrapText="1"/>
    </xf>
    <xf numFmtId="2" fontId="6" fillId="0" borderId="0" xfId="0" applyNumberFormat="1" applyFont="1" applyFill="1" applyBorder="1" applyAlignment="1">
      <alignment horizontal="center" vertical="center" shrinkToFit="1"/>
    </xf>
    <xf numFmtId="4" fontId="6" fillId="0" borderId="0" xfId="0" applyNumberFormat="1" applyFont="1" applyFill="1" applyBorder="1" applyAlignment="1">
      <alignment horizontal="right" vertical="center" shrinkToFit="1"/>
    </xf>
    <xf numFmtId="0" fontId="7" fillId="0" borderId="4" xfId="3" applyFont="1" applyBorder="1" applyAlignment="1">
      <alignment horizontal="right" vertical="center"/>
    </xf>
    <xf numFmtId="4" fontId="4" fillId="0" borderId="4" xfId="2" applyNumberFormat="1" applyFont="1" applyBorder="1" applyAlignment="1">
      <alignment horizontal="center" vertical="center" wrapText="1"/>
    </xf>
    <xf numFmtId="0" fontId="9" fillId="0" borderId="4" xfId="1" applyFont="1" applyBorder="1" applyAlignment="1">
      <alignment horizontal="center" vertical="center" wrapText="1"/>
    </xf>
    <xf numFmtId="0" fontId="9" fillId="0" borderId="4" xfId="0" applyFont="1" applyBorder="1" applyAlignment="1">
      <alignment horizontal="center" vertical="center" wrapText="1"/>
    </xf>
    <xf numFmtId="0" fontId="9" fillId="0" borderId="4" xfId="2" applyFont="1" applyBorder="1" applyAlignment="1">
      <alignment horizontal="center" vertical="center" wrapText="1"/>
    </xf>
    <xf numFmtId="2" fontId="4" fillId="2" borderId="4" xfId="0" applyNumberFormat="1" applyFont="1" applyFill="1" applyBorder="1" applyAlignment="1">
      <alignment horizontal="center" vertical="center" wrapText="1"/>
    </xf>
    <xf numFmtId="4" fontId="10" fillId="0" borderId="4" xfId="0" applyNumberFormat="1" applyFont="1" applyFill="1" applyBorder="1" applyAlignment="1">
      <alignment horizontal="right" vertical="center" shrinkToFit="1"/>
    </xf>
    <xf numFmtId="0" fontId="9" fillId="2" borderId="4" xfId="2" applyFont="1" applyFill="1" applyBorder="1" applyAlignment="1">
      <alignment horizontal="center" vertical="center" wrapText="1"/>
    </xf>
    <xf numFmtId="2" fontId="9" fillId="2" borderId="4" xfId="2" applyNumberFormat="1" applyFont="1" applyFill="1" applyBorder="1" applyAlignment="1">
      <alignment horizontal="center" vertical="center" wrapText="1"/>
    </xf>
    <xf numFmtId="0" fontId="4" fillId="0" borderId="4" xfId="2" applyFont="1" applyBorder="1" applyAlignment="1">
      <alignment vertical="center" wrapText="1"/>
    </xf>
    <xf numFmtId="4" fontId="9" fillId="0" borderId="4" xfId="2" applyNumberFormat="1" applyFont="1" applyBorder="1" applyAlignment="1">
      <alignment horizontal="right" vertical="center" wrapText="1"/>
    </xf>
    <xf numFmtId="4" fontId="10" fillId="0" borderId="0" xfId="0" applyNumberFormat="1" applyFont="1" applyFill="1" applyBorder="1" applyAlignment="1">
      <alignment horizontal="right" vertical="center" shrinkToFit="1"/>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12" fillId="0" borderId="0" xfId="0" applyFont="1" applyBorder="1" applyAlignment="1">
      <alignment horizontal="center"/>
    </xf>
    <xf numFmtId="0" fontId="14" fillId="0" borderId="4" xfId="0" applyFont="1" applyBorder="1" applyAlignment="1">
      <alignment horizontal="center" vertical="center"/>
    </xf>
    <xf numFmtId="0" fontId="15" fillId="0" borderId="4" xfId="3" applyFont="1" applyBorder="1" applyAlignment="1">
      <alignment horizontal="center" vertical="center"/>
    </xf>
    <xf numFmtId="0" fontId="17" fillId="0" borderId="4" xfId="1" applyFont="1" applyBorder="1" applyAlignment="1">
      <alignment horizontal="center" vertical="center" wrapText="1"/>
    </xf>
    <xf numFmtId="0" fontId="17" fillId="0" borderId="4" xfId="0" applyFont="1" applyBorder="1" applyAlignment="1">
      <alignment horizontal="center" vertical="center" wrapText="1"/>
    </xf>
    <xf numFmtId="0" fontId="17" fillId="2" borderId="4" xfId="2" applyFont="1" applyFill="1" applyBorder="1" applyAlignment="1">
      <alignment horizontal="center" vertical="center" wrapText="1"/>
    </xf>
    <xf numFmtId="0" fontId="17" fillId="0" borderId="4" xfId="2" applyFont="1" applyBorder="1" applyAlignment="1">
      <alignment horizontal="center" vertical="center" wrapText="1"/>
    </xf>
    <xf numFmtId="2" fontId="17" fillId="2" borderId="4" xfId="2" applyNumberFormat="1" applyFont="1" applyFill="1" applyBorder="1" applyAlignment="1">
      <alignment horizontal="center" vertical="center" wrapText="1"/>
    </xf>
    <xf numFmtId="0" fontId="18" fillId="0" borderId="4" xfId="2" applyFont="1" applyBorder="1" applyAlignment="1">
      <alignment horizontal="center" vertical="center" wrapText="1"/>
    </xf>
    <xf numFmtId="2" fontId="18" fillId="0" borderId="4" xfId="2" applyNumberFormat="1" applyFont="1" applyBorder="1" applyAlignment="1">
      <alignment horizontal="center" vertical="center" wrapText="1"/>
    </xf>
    <xf numFmtId="4" fontId="18" fillId="0" borderId="4" xfId="2" applyNumberFormat="1" applyFont="1" applyBorder="1" applyAlignment="1">
      <alignment horizontal="center" vertical="center" wrapText="1"/>
    </xf>
    <xf numFmtId="0" fontId="19" fillId="0" borderId="4" xfId="2" applyFont="1" applyBorder="1" applyAlignment="1">
      <alignment horizontal="left" vertical="center" wrapText="1"/>
    </xf>
    <xf numFmtId="0" fontId="19" fillId="0" borderId="4"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4" xfId="2" applyFont="1" applyBorder="1" applyAlignment="1">
      <alignment horizontal="center" vertical="center" wrapText="1"/>
    </xf>
    <xf numFmtId="0" fontId="13" fillId="0" borderId="4" xfId="0" applyFont="1" applyBorder="1" applyAlignment="1">
      <alignment horizontal="left" vertical="center" wrapText="1"/>
    </xf>
    <xf numFmtId="2" fontId="19" fillId="0" borderId="4" xfId="2" applyNumberFormat="1" applyFont="1" applyBorder="1" applyAlignment="1">
      <alignment horizontal="center" vertical="center" wrapText="1"/>
    </xf>
    <xf numFmtId="2" fontId="19" fillId="2" borderId="4" xfId="0" applyNumberFormat="1" applyFont="1" applyFill="1" applyBorder="1" applyAlignment="1">
      <alignment horizontal="center" vertical="center" wrapText="1"/>
    </xf>
    <xf numFmtId="4" fontId="19" fillId="0" borderId="4" xfId="2" applyNumberFormat="1" applyFont="1" applyBorder="1" applyAlignment="1">
      <alignment horizontal="center" vertical="center" wrapText="1"/>
    </xf>
    <xf numFmtId="0" fontId="13" fillId="0" borderId="1" xfId="0" applyFont="1" applyBorder="1" applyAlignment="1">
      <alignment horizontal="left" vertical="center" wrapText="1"/>
    </xf>
    <xf numFmtId="4" fontId="20" fillId="0" borderId="4" xfId="2" applyNumberFormat="1" applyFont="1" applyBorder="1" applyAlignment="1">
      <alignment horizontal="center" vertical="center" wrapText="1"/>
    </xf>
    <xf numFmtId="0" fontId="19" fillId="0" borderId="4" xfId="0" applyFont="1" applyFill="1" applyBorder="1" applyAlignment="1">
      <alignment horizontal="center" vertical="center" wrapText="1"/>
    </xf>
    <xf numFmtId="2" fontId="16" fillId="0" borderId="4" xfId="0" applyNumberFormat="1" applyFont="1" applyFill="1" applyBorder="1" applyAlignment="1">
      <alignment horizontal="center" vertical="center" shrinkToFit="1"/>
    </xf>
    <xf numFmtId="4" fontId="21" fillId="0" borderId="4" xfId="0" applyNumberFormat="1" applyFont="1" applyFill="1" applyBorder="1" applyAlignment="1">
      <alignment horizontal="center" vertical="center" shrinkToFit="1"/>
    </xf>
    <xf numFmtId="0" fontId="14" fillId="0" borderId="0" xfId="0" applyFont="1" applyBorder="1" applyAlignment="1">
      <alignment horizontal="center" vertical="center"/>
    </xf>
    <xf numFmtId="0" fontId="19" fillId="0" borderId="0" xfId="0" applyFont="1" applyFill="1" applyBorder="1" applyAlignment="1">
      <alignment horizontal="center" vertical="center" wrapText="1"/>
    </xf>
    <xf numFmtId="2" fontId="16" fillId="0" borderId="0" xfId="0" applyNumberFormat="1" applyFont="1" applyFill="1" applyBorder="1" applyAlignment="1">
      <alignment horizontal="center" vertical="center" shrinkToFit="1"/>
    </xf>
    <xf numFmtId="4" fontId="21" fillId="0" borderId="0" xfId="0" applyNumberFormat="1" applyFont="1" applyFill="1" applyBorder="1" applyAlignment="1">
      <alignment horizontal="center" vertical="center" shrinkToFit="1"/>
    </xf>
    <xf numFmtId="4" fontId="16" fillId="0" borderId="0" xfId="0" applyNumberFormat="1" applyFont="1" applyFill="1" applyBorder="1" applyAlignment="1">
      <alignment horizontal="center" vertical="center" shrinkToFit="1"/>
    </xf>
    <xf numFmtId="0" fontId="22" fillId="0" borderId="0" xfId="0" applyFont="1" applyBorder="1" applyAlignment="1">
      <alignment vertical="center"/>
    </xf>
    <xf numFmtId="2" fontId="23" fillId="0" borderId="0" xfId="0" applyNumberFormat="1" applyFont="1" applyFill="1" applyBorder="1" applyAlignment="1">
      <alignment vertical="center" shrinkToFit="1"/>
    </xf>
    <xf numFmtId="0" fontId="24" fillId="0" borderId="0" xfId="0" applyFont="1" applyBorder="1" applyAlignment="1">
      <alignment vertical="center"/>
    </xf>
    <xf numFmtId="0" fontId="3" fillId="0" borderId="4" xfId="0" applyFont="1" applyBorder="1" applyAlignment="1">
      <alignment horizontal="right" vertical="center"/>
    </xf>
    <xf numFmtId="4" fontId="13" fillId="0" borderId="4" xfId="0" applyNumberFormat="1" applyFont="1" applyBorder="1" applyAlignment="1">
      <alignment horizontal="center" vertical="center"/>
    </xf>
    <xf numFmtId="0" fontId="13" fillId="0" borderId="4" xfId="0" applyFont="1" applyBorder="1" applyAlignment="1">
      <alignment horizontal="center" vertical="center"/>
    </xf>
    <xf numFmtId="2" fontId="16" fillId="0" borderId="4" xfId="0" applyNumberFormat="1" applyFont="1" applyFill="1" applyBorder="1" applyAlignment="1">
      <alignment horizontal="center" vertical="center" shrinkToFit="1"/>
    </xf>
    <xf numFmtId="4" fontId="14" fillId="0" borderId="4" xfId="0" applyNumberFormat="1" applyFont="1" applyBorder="1" applyAlignment="1">
      <alignment horizontal="center" vertical="center"/>
    </xf>
    <xf numFmtId="0" fontId="14" fillId="0" borderId="4" xfId="0" applyFont="1" applyBorder="1" applyAlignment="1">
      <alignment horizontal="center" vertical="center"/>
    </xf>
    <xf numFmtId="0" fontId="5" fillId="0" borderId="1" xfId="0" applyFont="1" applyBorder="1" applyAlignment="1">
      <alignment horizontal="left" wrapText="1"/>
    </xf>
    <xf numFmtId="0" fontId="5" fillId="0" borderId="2" xfId="0" applyFont="1" applyBorder="1" applyAlignment="1">
      <alignment horizontal="left" wrapText="1"/>
    </xf>
    <xf numFmtId="0" fontId="5" fillId="0" borderId="3" xfId="0" applyFont="1" applyBorder="1" applyAlignment="1">
      <alignment horizontal="left" wrapText="1"/>
    </xf>
    <xf numFmtId="0" fontId="3" fillId="0" borderId="4" xfId="0" applyFont="1" applyBorder="1" applyAlignment="1">
      <alignment horizontal="left" vertical="center" wrapText="1"/>
    </xf>
    <xf numFmtId="0" fontId="20" fillId="0" borderId="1" xfId="1" applyFont="1" applyBorder="1" applyAlignment="1">
      <alignment horizontal="center" vertical="center" wrapText="1"/>
    </xf>
    <xf numFmtId="0" fontId="20" fillId="0" borderId="2" xfId="1" applyFont="1" applyBorder="1" applyAlignment="1">
      <alignment horizontal="center" vertical="center" wrapText="1"/>
    </xf>
    <xf numFmtId="0" fontId="20" fillId="0" borderId="3" xfId="1" applyFont="1" applyBorder="1" applyAlignment="1">
      <alignment horizontal="center" vertical="center" wrapText="1"/>
    </xf>
    <xf numFmtId="4" fontId="25" fillId="0" borderId="4" xfId="0" applyNumberFormat="1" applyFont="1" applyBorder="1" applyAlignment="1">
      <alignment horizontal="center" vertical="center"/>
    </xf>
    <xf numFmtId="2" fontId="26" fillId="0" borderId="4" xfId="0" applyNumberFormat="1" applyFont="1" applyFill="1" applyBorder="1" applyAlignment="1">
      <alignment horizontal="center" vertical="center" shrinkToFit="1"/>
    </xf>
    <xf numFmtId="4" fontId="27" fillId="0" borderId="4" xfId="0" applyNumberFormat="1" applyFont="1" applyBorder="1" applyAlignment="1">
      <alignment horizontal="center" vertical="center"/>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right" vertical="center"/>
    </xf>
    <xf numFmtId="0" fontId="9" fillId="0" borderId="1" xfId="1" applyFont="1" applyBorder="1" applyAlignment="1">
      <alignment horizontal="left" vertical="center" wrapText="1"/>
    </xf>
    <xf numFmtId="0" fontId="9" fillId="0" borderId="2" xfId="1" applyFont="1" applyBorder="1" applyAlignment="1">
      <alignment horizontal="left" vertical="center" wrapText="1"/>
    </xf>
    <xf numFmtId="0" fontId="9" fillId="0" borderId="3" xfId="1" applyFont="1" applyBorder="1" applyAlignment="1">
      <alignment horizontal="left" vertical="center" wrapText="1"/>
    </xf>
  </cellXfs>
  <cellStyles count="4">
    <cellStyle name="Hyperlink" xfId="3" builtinId="8"/>
    <cellStyle name="Normal" xfId="0" builtinId="0"/>
    <cellStyle name="Normal_Est yapral" xfId="2"/>
    <cellStyle name="Normal_Y Junction Miyapur 31.03.201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ST@18%2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GST@18%25" TargetMode="External"/></Relationships>
</file>

<file path=xl/worksheets/sheet1.xml><?xml version="1.0" encoding="utf-8"?>
<worksheet xmlns="http://schemas.openxmlformats.org/spreadsheetml/2006/main" xmlns:r="http://schemas.openxmlformats.org/officeDocument/2006/relationships">
  <dimension ref="A1:J93"/>
  <sheetViews>
    <sheetView tabSelected="1" view="pageBreakPreview" zoomScale="60" workbookViewId="0">
      <selection activeCell="D6" sqref="D6"/>
    </sheetView>
  </sheetViews>
  <sheetFormatPr defaultRowHeight="15.75"/>
  <cols>
    <col min="1" max="1" width="8.85546875" style="30" customWidth="1"/>
    <col min="2" max="2" width="17.5703125" style="30" customWidth="1"/>
    <col min="3" max="3" width="13.7109375" style="30" customWidth="1"/>
    <col min="4" max="4" width="77.42578125" style="31" customWidth="1"/>
    <col min="5" max="6" width="18.5703125" style="30" customWidth="1"/>
    <col min="7" max="7" width="29.140625" style="30" customWidth="1"/>
    <col min="8" max="9" width="16.42578125" style="30" customWidth="1"/>
    <col min="10" max="10" width="22" style="30" customWidth="1"/>
    <col min="11" max="16384" width="9.140625" style="30"/>
  </cols>
  <sheetData>
    <row r="1" spans="1:10" ht="114.75" customHeight="1">
      <c r="A1" s="71" t="s">
        <v>221</v>
      </c>
      <c r="B1" s="72"/>
      <c r="C1" s="72"/>
      <c r="D1" s="72"/>
      <c r="E1" s="72"/>
      <c r="F1" s="72"/>
      <c r="G1" s="72"/>
      <c r="H1" s="72"/>
      <c r="I1" s="72"/>
      <c r="J1" s="73"/>
    </row>
    <row r="2" spans="1:10" ht="38.25" customHeight="1">
      <c r="A2" s="74" t="s">
        <v>110</v>
      </c>
      <c r="B2" s="74"/>
      <c r="C2" s="74"/>
      <c r="D2" s="74"/>
      <c r="E2" s="74"/>
      <c r="F2" s="74"/>
      <c r="G2" s="74"/>
      <c r="H2" s="74"/>
      <c r="I2" s="74"/>
      <c r="J2" s="74"/>
    </row>
    <row r="3" spans="1:10" ht="163.5" customHeight="1">
      <c r="A3" s="36" t="s">
        <v>0</v>
      </c>
      <c r="B3" s="37" t="s">
        <v>1</v>
      </c>
      <c r="C3" s="38" t="s">
        <v>184</v>
      </c>
      <c r="D3" s="39" t="s">
        <v>9</v>
      </c>
      <c r="E3" s="38" t="s">
        <v>185</v>
      </c>
      <c r="F3" s="38" t="s">
        <v>186</v>
      </c>
      <c r="G3" s="38" t="s">
        <v>187</v>
      </c>
      <c r="H3" s="40" t="s">
        <v>188</v>
      </c>
      <c r="I3" s="40" t="s">
        <v>189</v>
      </c>
      <c r="J3" s="40" t="s">
        <v>190</v>
      </c>
    </row>
    <row r="4" spans="1:10" s="32" customFormat="1" ht="42.75" customHeight="1">
      <c r="A4" s="45">
        <v>1</v>
      </c>
      <c r="B4" s="46" t="s">
        <v>19</v>
      </c>
      <c r="C4" s="47">
        <v>40</v>
      </c>
      <c r="D4" s="48" t="s">
        <v>118</v>
      </c>
      <c r="E4" s="47" t="s">
        <v>192</v>
      </c>
      <c r="F4" s="49" t="s">
        <v>193</v>
      </c>
      <c r="G4" s="50" t="s">
        <v>191</v>
      </c>
      <c r="H4" s="49">
        <v>1344</v>
      </c>
      <c r="I4" s="49" t="s">
        <v>3</v>
      </c>
      <c r="J4" s="51">
        <v>53760</v>
      </c>
    </row>
    <row r="5" spans="1:10" s="32" customFormat="1" ht="242.25" customHeight="1">
      <c r="A5" s="45">
        <v>2</v>
      </c>
      <c r="B5" s="46" t="s">
        <v>20</v>
      </c>
      <c r="C5" s="51">
        <v>1130</v>
      </c>
      <c r="D5" s="44" t="s">
        <v>222</v>
      </c>
      <c r="E5" s="51" t="s">
        <v>194</v>
      </c>
      <c r="F5" s="49" t="s">
        <v>195</v>
      </c>
      <c r="G5" s="50" t="s">
        <v>191</v>
      </c>
      <c r="H5" s="49">
        <v>1264.6400000000001</v>
      </c>
      <c r="I5" s="49" t="s">
        <v>3</v>
      </c>
      <c r="J5" s="51">
        <v>1429043.2</v>
      </c>
    </row>
    <row r="6" spans="1:10" s="32" customFormat="1" ht="99" customHeight="1">
      <c r="A6" s="45">
        <v>3</v>
      </c>
      <c r="B6" s="46" t="s">
        <v>21</v>
      </c>
      <c r="C6" s="47">
        <v>20</v>
      </c>
      <c r="D6" s="44" t="s">
        <v>120</v>
      </c>
      <c r="E6" s="47" t="s">
        <v>196</v>
      </c>
      <c r="F6" s="49" t="s">
        <v>197</v>
      </c>
      <c r="G6" s="50" t="s">
        <v>191</v>
      </c>
      <c r="H6" s="49">
        <v>243.53</v>
      </c>
      <c r="I6" s="49" t="s">
        <v>3</v>
      </c>
      <c r="J6" s="51">
        <v>4870.6000000000004</v>
      </c>
    </row>
    <row r="7" spans="1:10" s="32" customFormat="1" ht="70.5" customHeight="1">
      <c r="A7" s="45">
        <v>4</v>
      </c>
      <c r="B7" s="46" t="s">
        <v>22</v>
      </c>
      <c r="C7" s="47">
        <v>4</v>
      </c>
      <c r="D7" s="44" t="s">
        <v>218</v>
      </c>
      <c r="E7" s="47" t="s">
        <v>196</v>
      </c>
      <c r="F7" s="49" t="s">
        <v>197</v>
      </c>
      <c r="G7" s="50" t="s">
        <v>191</v>
      </c>
      <c r="H7" s="49">
        <v>2370.63</v>
      </c>
      <c r="I7" s="49" t="s">
        <v>2</v>
      </c>
      <c r="J7" s="51">
        <v>9482.52</v>
      </c>
    </row>
    <row r="8" spans="1:10" s="32" customFormat="1" ht="39" customHeight="1">
      <c r="A8" s="45">
        <v>5</v>
      </c>
      <c r="B8" s="46" t="s">
        <v>24</v>
      </c>
      <c r="C8" s="47">
        <v>10</v>
      </c>
      <c r="D8" s="44" t="s">
        <v>122</v>
      </c>
      <c r="E8" s="47" t="s">
        <v>196</v>
      </c>
      <c r="F8" s="49" t="s">
        <v>197</v>
      </c>
      <c r="G8" s="50" t="s">
        <v>191</v>
      </c>
      <c r="H8" s="49">
        <v>1024</v>
      </c>
      <c r="I8" s="49" t="s">
        <v>6</v>
      </c>
      <c r="J8" s="51">
        <v>10240</v>
      </c>
    </row>
    <row r="9" spans="1:10" s="32" customFormat="1" ht="37.5" customHeight="1">
      <c r="A9" s="45">
        <v>6</v>
      </c>
      <c r="B9" s="46" t="s">
        <v>25</v>
      </c>
      <c r="C9" s="47">
        <v>10</v>
      </c>
      <c r="D9" s="44" t="s">
        <v>123</v>
      </c>
      <c r="E9" s="47" t="s">
        <v>196</v>
      </c>
      <c r="F9" s="49" t="s">
        <v>197</v>
      </c>
      <c r="G9" s="50" t="s">
        <v>191</v>
      </c>
      <c r="H9" s="49">
        <v>1024</v>
      </c>
      <c r="I9" s="49" t="s">
        <v>6</v>
      </c>
      <c r="J9" s="51">
        <v>10240</v>
      </c>
    </row>
    <row r="10" spans="1:10" s="32" customFormat="1" ht="156.75" customHeight="1">
      <c r="A10" s="45">
        <v>7</v>
      </c>
      <c r="B10" s="46" t="s">
        <v>14</v>
      </c>
      <c r="C10" s="47">
        <v>5</v>
      </c>
      <c r="D10" s="44" t="s">
        <v>205</v>
      </c>
      <c r="E10" s="47" t="s">
        <v>198</v>
      </c>
      <c r="F10" s="49" t="s">
        <v>199</v>
      </c>
      <c r="G10" s="50" t="s">
        <v>191</v>
      </c>
      <c r="H10" s="49">
        <v>3691.38</v>
      </c>
      <c r="I10" s="49" t="s">
        <v>2</v>
      </c>
      <c r="J10" s="51">
        <v>18456.900000000001</v>
      </c>
    </row>
    <row r="11" spans="1:10" s="32" customFormat="1" ht="35.25" customHeight="1">
      <c r="A11" s="45">
        <v>8</v>
      </c>
      <c r="B11" s="46" t="s">
        <v>26</v>
      </c>
      <c r="C11" s="47">
        <v>4</v>
      </c>
      <c r="D11" s="52" t="s">
        <v>23</v>
      </c>
      <c r="E11" s="47" t="s">
        <v>200</v>
      </c>
      <c r="F11" s="49" t="s">
        <v>201</v>
      </c>
      <c r="G11" s="50" t="s">
        <v>191</v>
      </c>
      <c r="H11" s="49">
        <v>6</v>
      </c>
      <c r="I11" s="49" t="s">
        <v>2</v>
      </c>
      <c r="J11" s="51">
        <v>24</v>
      </c>
    </row>
    <row r="12" spans="1:10" s="32" customFormat="1" ht="46.5" customHeight="1">
      <c r="A12" s="45">
        <v>9</v>
      </c>
      <c r="B12" s="46" t="s">
        <v>28</v>
      </c>
      <c r="C12" s="47">
        <v>4</v>
      </c>
      <c r="D12" s="44" t="s">
        <v>124</v>
      </c>
      <c r="E12" s="47" t="s">
        <v>196</v>
      </c>
      <c r="F12" s="49" t="s">
        <v>197</v>
      </c>
      <c r="G12" s="50" t="s">
        <v>191</v>
      </c>
      <c r="H12" s="49">
        <v>4</v>
      </c>
      <c r="I12" s="49" t="s">
        <v>2</v>
      </c>
      <c r="J12" s="51">
        <v>16</v>
      </c>
    </row>
    <row r="13" spans="1:10" s="32" customFormat="1" ht="36">
      <c r="A13" s="45">
        <v>10</v>
      </c>
      <c r="B13" s="46" t="s">
        <v>30</v>
      </c>
      <c r="C13" s="47">
        <v>10</v>
      </c>
      <c r="D13" s="44" t="s">
        <v>125</v>
      </c>
      <c r="E13" s="47" t="s">
        <v>198</v>
      </c>
      <c r="F13" s="49" t="s">
        <v>199</v>
      </c>
      <c r="G13" s="50" t="s">
        <v>191</v>
      </c>
      <c r="H13" s="49">
        <v>8</v>
      </c>
      <c r="I13" s="49" t="s">
        <v>2</v>
      </c>
      <c r="J13" s="51">
        <v>80</v>
      </c>
    </row>
    <row r="14" spans="1:10" s="32" customFormat="1" ht="36">
      <c r="A14" s="45">
        <v>11</v>
      </c>
      <c r="B14" s="46" t="s">
        <v>31</v>
      </c>
      <c r="C14" s="47">
        <v>10</v>
      </c>
      <c r="D14" s="44" t="s">
        <v>126</v>
      </c>
      <c r="E14" s="47" t="s">
        <v>200</v>
      </c>
      <c r="F14" s="49" t="s">
        <v>201</v>
      </c>
      <c r="G14" s="50" t="s">
        <v>191</v>
      </c>
      <c r="H14" s="49">
        <v>4</v>
      </c>
      <c r="I14" s="49" t="s">
        <v>2</v>
      </c>
      <c r="J14" s="51">
        <v>40</v>
      </c>
    </row>
    <row r="15" spans="1:10" s="32" customFormat="1" ht="60" customHeight="1">
      <c r="A15" s="45">
        <v>12</v>
      </c>
      <c r="B15" s="46" t="s">
        <v>32</v>
      </c>
      <c r="C15" s="47">
        <v>5</v>
      </c>
      <c r="D15" s="44" t="s">
        <v>219</v>
      </c>
      <c r="E15" s="47" t="s">
        <v>196</v>
      </c>
      <c r="F15" s="49" t="s">
        <v>197</v>
      </c>
      <c r="G15" s="50" t="s">
        <v>191</v>
      </c>
      <c r="H15" s="49">
        <v>3486</v>
      </c>
      <c r="I15" s="49" t="s">
        <v>2</v>
      </c>
      <c r="J15" s="51">
        <v>17430</v>
      </c>
    </row>
    <row r="16" spans="1:10" s="32" customFormat="1" ht="74.25" customHeight="1">
      <c r="A16" s="45">
        <v>13</v>
      </c>
      <c r="B16" s="46" t="s">
        <v>10</v>
      </c>
      <c r="C16" s="47">
        <v>5</v>
      </c>
      <c r="D16" s="44" t="s">
        <v>127</v>
      </c>
      <c r="E16" s="47" t="s">
        <v>196</v>
      </c>
      <c r="F16" s="49" t="s">
        <v>197</v>
      </c>
      <c r="G16" s="50" t="s">
        <v>191</v>
      </c>
      <c r="H16" s="49">
        <v>1234.2</v>
      </c>
      <c r="I16" s="49" t="s">
        <v>2</v>
      </c>
      <c r="J16" s="51">
        <v>6171</v>
      </c>
    </row>
    <row r="17" spans="1:10" s="32" customFormat="1" ht="72">
      <c r="A17" s="45">
        <v>14</v>
      </c>
      <c r="B17" s="46" t="s">
        <v>33</v>
      </c>
      <c r="C17" s="47">
        <v>5</v>
      </c>
      <c r="D17" s="44" t="s">
        <v>128</v>
      </c>
      <c r="E17" s="47" t="s">
        <v>196</v>
      </c>
      <c r="F17" s="49" t="s">
        <v>197</v>
      </c>
      <c r="G17" s="50" t="s">
        <v>191</v>
      </c>
      <c r="H17" s="49">
        <v>386</v>
      </c>
      <c r="I17" s="49" t="s">
        <v>2</v>
      </c>
      <c r="J17" s="51">
        <v>1930</v>
      </c>
    </row>
    <row r="18" spans="1:10" s="32" customFormat="1" ht="36">
      <c r="A18" s="45">
        <v>15</v>
      </c>
      <c r="B18" s="46" t="s">
        <v>34</v>
      </c>
      <c r="C18" s="47">
        <v>45</v>
      </c>
      <c r="D18" s="44" t="s">
        <v>129</v>
      </c>
      <c r="E18" s="47" t="s">
        <v>192</v>
      </c>
      <c r="F18" s="49" t="s">
        <v>193</v>
      </c>
      <c r="G18" s="50" t="s">
        <v>191</v>
      </c>
      <c r="H18" s="49">
        <v>105</v>
      </c>
      <c r="I18" s="49" t="s">
        <v>11</v>
      </c>
      <c r="J18" s="51">
        <v>4725</v>
      </c>
    </row>
    <row r="19" spans="1:10" s="32" customFormat="1" ht="54" customHeight="1">
      <c r="A19" s="45">
        <v>16</v>
      </c>
      <c r="B19" s="46" t="s">
        <v>35</v>
      </c>
      <c r="C19" s="47">
        <v>75</v>
      </c>
      <c r="D19" s="44" t="s">
        <v>130</v>
      </c>
      <c r="E19" s="47" t="s">
        <v>196</v>
      </c>
      <c r="F19" s="49" t="s">
        <v>197</v>
      </c>
      <c r="G19" s="50" t="s">
        <v>191</v>
      </c>
      <c r="H19" s="49">
        <v>14.03</v>
      </c>
      <c r="I19" s="49" t="s">
        <v>3</v>
      </c>
      <c r="J19" s="51">
        <v>1052.25</v>
      </c>
    </row>
    <row r="20" spans="1:10" s="32" customFormat="1" ht="36">
      <c r="A20" s="45">
        <v>17</v>
      </c>
      <c r="B20" s="46" t="s">
        <v>15</v>
      </c>
      <c r="C20" s="47">
        <v>50</v>
      </c>
      <c r="D20" s="44" t="s">
        <v>131</v>
      </c>
      <c r="E20" s="47" t="s">
        <v>192</v>
      </c>
      <c r="F20" s="49" t="s">
        <v>193</v>
      </c>
      <c r="G20" s="50" t="s">
        <v>191</v>
      </c>
      <c r="H20" s="49">
        <v>117.5</v>
      </c>
      <c r="I20" s="49" t="s">
        <v>11</v>
      </c>
      <c r="J20" s="51">
        <v>5875</v>
      </c>
    </row>
    <row r="21" spans="1:10" s="32" customFormat="1" ht="48.75" customHeight="1">
      <c r="A21" s="45">
        <v>18</v>
      </c>
      <c r="B21" s="46" t="s">
        <v>36</v>
      </c>
      <c r="C21" s="47">
        <v>20</v>
      </c>
      <c r="D21" s="44" t="s">
        <v>132</v>
      </c>
      <c r="E21" s="47" t="s">
        <v>196</v>
      </c>
      <c r="F21" s="49" t="s">
        <v>197</v>
      </c>
      <c r="G21" s="50" t="s">
        <v>191</v>
      </c>
      <c r="H21" s="49">
        <v>16</v>
      </c>
      <c r="I21" s="49" t="s">
        <v>2</v>
      </c>
      <c r="J21" s="51">
        <v>320</v>
      </c>
    </row>
    <row r="22" spans="1:10" s="32" customFormat="1" ht="90">
      <c r="A22" s="45">
        <v>19</v>
      </c>
      <c r="B22" s="46" t="s">
        <v>42</v>
      </c>
      <c r="C22" s="47">
        <v>150</v>
      </c>
      <c r="D22" s="44" t="s">
        <v>220</v>
      </c>
      <c r="E22" s="47" t="s">
        <v>192</v>
      </c>
      <c r="F22" s="49" t="s">
        <v>193</v>
      </c>
      <c r="G22" s="50" t="s">
        <v>191</v>
      </c>
      <c r="H22" s="49">
        <v>303</v>
      </c>
      <c r="I22" s="49" t="s">
        <v>3</v>
      </c>
      <c r="J22" s="51">
        <v>45450</v>
      </c>
    </row>
    <row r="23" spans="1:10" s="32" customFormat="1" ht="51.75" customHeight="1">
      <c r="A23" s="45">
        <v>20</v>
      </c>
      <c r="B23" s="46" t="s">
        <v>43</v>
      </c>
      <c r="C23" s="47">
        <v>150</v>
      </c>
      <c r="D23" s="44" t="s">
        <v>139</v>
      </c>
      <c r="E23" s="47" t="s">
        <v>196</v>
      </c>
      <c r="F23" s="49" t="s">
        <v>197</v>
      </c>
      <c r="G23" s="50" t="s">
        <v>191</v>
      </c>
      <c r="H23" s="49">
        <v>1449.06</v>
      </c>
      <c r="I23" s="49" t="s">
        <v>3</v>
      </c>
      <c r="J23" s="51">
        <v>217359</v>
      </c>
    </row>
    <row r="24" spans="1:10" s="32" customFormat="1" ht="48.75" customHeight="1">
      <c r="A24" s="45">
        <v>21</v>
      </c>
      <c r="B24" s="46" t="s">
        <v>41</v>
      </c>
      <c r="C24" s="47">
        <v>10</v>
      </c>
      <c r="D24" s="44" t="s">
        <v>137</v>
      </c>
      <c r="E24" s="47" t="s">
        <v>196</v>
      </c>
      <c r="F24" s="49" t="s">
        <v>197</v>
      </c>
      <c r="G24" s="50" t="s">
        <v>191</v>
      </c>
      <c r="H24" s="49">
        <v>3725.45</v>
      </c>
      <c r="I24" s="49" t="s">
        <v>2</v>
      </c>
      <c r="J24" s="51">
        <v>37254.5</v>
      </c>
    </row>
    <row r="25" spans="1:10" s="32" customFormat="1" ht="178.5" customHeight="1">
      <c r="A25" s="45">
        <v>22</v>
      </c>
      <c r="B25" s="46" t="s">
        <v>44</v>
      </c>
      <c r="C25" s="51">
        <v>1280</v>
      </c>
      <c r="D25" s="44" t="s">
        <v>140</v>
      </c>
      <c r="E25" s="47" t="s">
        <v>196</v>
      </c>
      <c r="F25" s="49" t="s">
        <v>197</v>
      </c>
      <c r="G25" s="50" t="s">
        <v>191</v>
      </c>
      <c r="H25" s="49">
        <v>204.1</v>
      </c>
      <c r="I25" s="49" t="s">
        <v>3</v>
      </c>
      <c r="J25" s="51">
        <v>261248</v>
      </c>
    </row>
    <row r="26" spans="1:10" s="32" customFormat="1" ht="27" customHeight="1">
      <c r="A26" s="70" t="s">
        <v>5</v>
      </c>
      <c r="B26" s="70"/>
      <c r="C26" s="70"/>
      <c r="D26" s="70"/>
      <c r="E26" s="51"/>
      <c r="F26" s="51"/>
      <c r="G26" s="49"/>
      <c r="H26" s="49"/>
      <c r="I26" s="49"/>
      <c r="J26" s="53">
        <f>SUM(J4:J25)</f>
        <v>2135067.9699999997</v>
      </c>
    </row>
    <row r="27" spans="1:10" s="32" customFormat="1" ht="32.25" customHeight="1">
      <c r="A27" s="75" t="s">
        <v>111</v>
      </c>
      <c r="B27" s="76"/>
      <c r="C27" s="76"/>
      <c r="D27" s="77"/>
      <c r="E27" s="47"/>
      <c r="F27" s="47"/>
      <c r="G27" s="49"/>
      <c r="H27" s="49"/>
      <c r="I27" s="49"/>
      <c r="J27" s="51"/>
    </row>
    <row r="28" spans="1:10" s="32" customFormat="1" ht="36">
      <c r="A28" s="45">
        <v>1</v>
      </c>
      <c r="B28" s="46" t="s">
        <v>45</v>
      </c>
      <c r="C28" s="47">
        <v>1</v>
      </c>
      <c r="D28" s="47" t="s">
        <v>141</v>
      </c>
      <c r="E28" s="47" t="s">
        <v>196</v>
      </c>
      <c r="F28" s="49" t="s">
        <v>197</v>
      </c>
      <c r="G28" s="50" t="s">
        <v>191</v>
      </c>
      <c r="H28" s="49">
        <v>12000</v>
      </c>
      <c r="I28" s="49" t="s">
        <v>2</v>
      </c>
      <c r="J28" s="51">
        <v>12000</v>
      </c>
    </row>
    <row r="29" spans="1:10" s="32" customFormat="1" ht="54">
      <c r="A29" s="45">
        <v>2</v>
      </c>
      <c r="B29" s="46" t="s">
        <v>32</v>
      </c>
      <c r="C29" s="47">
        <v>5</v>
      </c>
      <c r="D29" s="47" t="s">
        <v>142</v>
      </c>
      <c r="E29" s="47" t="s">
        <v>192</v>
      </c>
      <c r="F29" s="49" t="s">
        <v>193</v>
      </c>
      <c r="G29" s="50" t="s">
        <v>191</v>
      </c>
      <c r="H29" s="49">
        <v>3486</v>
      </c>
      <c r="I29" s="49" t="s">
        <v>2</v>
      </c>
      <c r="J29" s="51">
        <v>17430</v>
      </c>
    </row>
    <row r="30" spans="1:10" s="32" customFormat="1" ht="72">
      <c r="A30" s="45">
        <v>3</v>
      </c>
      <c r="B30" s="46" t="s">
        <v>46</v>
      </c>
      <c r="C30" s="47">
        <v>500</v>
      </c>
      <c r="D30" s="47" t="s">
        <v>143</v>
      </c>
      <c r="E30" s="47" t="s">
        <v>196</v>
      </c>
      <c r="F30" s="49" t="s">
        <v>197</v>
      </c>
      <c r="G30" s="50" t="s">
        <v>191</v>
      </c>
      <c r="H30" s="49">
        <v>27</v>
      </c>
      <c r="I30" s="49" t="s">
        <v>3</v>
      </c>
      <c r="J30" s="51">
        <v>13500</v>
      </c>
    </row>
    <row r="31" spans="1:10" s="32" customFormat="1" ht="36">
      <c r="A31" s="45">
        <v>4</v>
      </c>
      <c r="B31" s="46" t="s">
        <v>15</v>
      </c>
      <c r="C31" s="47">
        <v>100</v>
      </c>
      <c r="D31" s="47" t="s">
        <v>144</v>
      </c>
      <c r="E31" s="47" t="s">
        <v>196</v>
      </c>
      <c r="F31" s="49" t="s">
        <v>197</v>
      </c>
      <c r="G31" s="50" t="s">
        <v>191</v>
      </c>
      <c r="H31" s="49">
        <v>117.5</v>
      </c>
      <c r="I31" s="49" t="s">
        <v>11</v>
      </c>
      <c r="J31" s="51">
        <v>11750</v>
      </c>
    </row>
    <row r="32" spans="1:10" s="32" customFormat="1" ht="108">
      <c r="A32" s="45">
        <v>5</v>
      </c>
      <c r="B32" s="46" t="s">
        <v>47</v>
      </c>
      <c r="C32" s="47">
        <v>1</v>
      </c>
      <c r="D32" s="47" t="s">
        <v>145</v>
      </c>
      <c r="E32" s="47" t="s">
        <v>196</v>
      </c>
      <c r="F32" s="49" t="s">
        <v>197</v>
      </c>
      <c r="G32" s="50" t="s">
        <v>191</v>
      </c>
      <c r="H32" s="49">
        <v>1825</v>
      </c>
      <c r="I32" s="49" t="s">
        <v>2</v>
      </c>
      <c r="J32" s="51">
        <v>1825</v>
      </c>
    </row>
    <row r="33" spans="1:10" s="32" customFormat="1" ht="36">
      <c r="A33" s="45">
        <v>6</v>
      </c>
      <c r="B33" s="46" t="s">
        <v>48</v>
      </c>
      <c r="C33" s="47">
        <v>2</v>
      </c>
      <c r="D33" s="47" t="s">
        <v>49</v>
      </c>
      <c r="E33" s="47" t="s">
        <v>198</v>
      </c>
      <c r="F33" s="49" t="s">
        <v>199</v>
      </c>
      <c r="G33" s="50" t="s">
        <v>191</v>
      </c>
      <c r="H33" s="49">
        <v>80</v>
      </c>
      <c r="I33" s="49" t="s">
        <v>2</v>
      </c>
      <c r="J33" s="51">
        <v>160</v>
      </c>
    </row>
    <row r="34" spans="1:10" s="32" customFormat="1" ht="126">
      <c r="A34" s="45">
        <v>7</v>
      </c>
      <c r="B34" s="46" t="s">
        <v>50</v>
      </c>
      <c r="C34" s="47">
        <v>6</v>
      </c>
      <c r="D34" s="47" t="s">
        <v>146</v>
      </c>
      <c r="E34" s="47" t="s">
        <v>192</v>
      </c>
      <c r="F34" s="49" t="s">
        <v>193</v>
      </c>
      <c r="G34" s="50" t="s">
        <v>191</v>
      </c>
      <c r="H34" s="49">
        <v>368</v>
      </c>
      <c r="I34" s="49" t="s">
        <v>2</v>
      </c>
      <c r="J34" s="51">
        <v>2208</v>
      </c>
    </row>
    <row r="35" spans="1:10" s="32" customFormat="1" ht="36">
      <c r="A35" s="45">
        <v>8</v>
      </c>
      <c r="B35" s="46" t="s">
        <v>51</v>
      </c>
      <c r="C35" s="47">
        <v>1</v>
      </c>
      <c r="D35" s="47" t="s">
        <v>147</v>
      </c>
      <c r="E35" s="47" t="s">
        <v>192</v>
      </c>
      <c r="F35" s="49" t="s">
        <v>193</v>
      </c>
      <c r="G35" s="50" t="s">
        <v>191</v>
      </c>
      <c r="H35" s="49">
        <v>116</v>
      </c>
      <c r="I35" s="49" t="s">
        <v>2</v>
      </c>
      <c r="J35" s="51">
        <v>116</v>
      </c>
    </row>
    <row r="36" spans="1:10" s="32" customFormat="1" ht="90">
      <c r="A36" s="45">
        <v>9</v>
      </c>
      <c r="B36" s="46" t="s">
        <v>52</v>
      </c>
      <c r="C36" s="47">
        <v>15</v>
      </c>
      <c r="D36" s="47" t="s">
        <v>148</v>
      </c>
      <c r="E36" s="47" t="s">
        <v>196</v>
      </c>
      <c r="F36" s="49" t="s">
        <v>197</v>
      </c>
      <c r="G36" s="50" t="s">
        <v>191</v>
      </c>
      <c r="H36" s="49">
        <v>65</v>
      </c>
      <c r="I36" s="49" t="s">
        <v>2</v>
      </c>
      <c r="J36" s="51">
        <v>975</v>
      </c>
    </row>
    <row r="37" spans="1:10" s="32" customFormat="1" ht="54">
      <c r="A37" s="45">
        <v>10</v>
      </c>
      <c r="B37" s="46" t="s">
        <v>37</v>
      </c>
      <c r="C37" s="47">
        <v>2</v>
      </c>
      <c r="D37" s="47" t="s">
        <v>149</v>
      </c>
      <c r="E37" s="47" t="s">
        <v>196</v>
      </c>
      <c r="F37" s="49" t="s">
        <v>197</v>
      </c>
      <c r="G37" s="50" t="s">
        <v>191</v>
      </c>
      <c r="H37" s="49">
        <v>3200</v>
      </c>
      <c r="I37" s="49" t="s">
        <v>2</v>
      </c>
      <c r="J37" s="51">
        <v>6400</v>
      </c>
    </row>
    <row r="38" spans="1:10" s="32" customFormat="1" ht="144">
      <c r="A38" s="45">
        <v>11</v>
      </c>
      <c r="B38" s="46" t="s">
        <v>53</v>
      </c>
      <c r="C38" s="47">
        <v>1</v>
      </c>
      <c r="D38" s="47" t="s">
        <v>150</v>
      </c>
      <c r="E38" s="47" t="s">
        <v>196</v>
      </c>
      <c r="F38" s="49" t="s">
        <v>197</v>
      </c>
      <c r="G38" s="50" t="s">
        <v>191</v>
      </c>
      <c r="H38" s="49">
        <v>3299.7</v>
      </c>
      <c r="I38" s="49" t="s">
        <v>2</v>
      </c>
      <c r="J38" s="51">
        <v>3299.7</v>
      </c>
    </row>
    <row r="39" spans="1:10" s="32" customFormat="1" ht="36">
      <c r="A39" s="45">
        <v>12</v>
      </c>
      <c r="B39" s="46" t="s">
        <v>54</v>
      </c>
      <c r="C39" s="47">
        <v>1</v>
      </c>
      <c r="D39" s="47" t="s">
        <v>55</v>
      </c>
      <c r="E39" s="47" t="s">
        <v>198</v>
      </c>
      <c r="F39" s="49" t="s">
        <v>199</v>
      </c>
      <c r="G39" s="50" t="s">
        <v>191</v>
      </c>
      <c r="H39" s="49">
        <v>1024</v>
      </c>
      <c r="I39" s="49" t="s">
        <v>2</v>
      </c>
      <c r="J39" s="51">
        <v>1024</v>
      </c>
    </row>
    <row r="40" spans="1:10" s="32" customFormat="1" ht="36">
      <c r="A40" s="45">
        <v>13</v>
      </c>
      <c r="B40" s="46" t="s">
        <v>56</v>
      </c>
      <c r="C40" s="47">
        <v>1</v>
      </c>
      <c r="D40" s="47" t="s">
        <v>57</v>
      </c>
      <c r="E40" s="47" t="s">
        <v>200</v>
      </c>
      <c r="F40" s="49" t="s">
        <v>201</v>
      </c>
      <c r="G40" s="50" t="s">
        <v>191</v>
      </c>
      <c r="H40" s="49">
        <v>1044.48</v>
      </c>
      <c r="I40" s="49" t="s">
        <v>2</v>
      </c>
      <c r="J40" s="51">
        <v>1044.48</v>
      </c>
    </row>
    <row r="41" spans="1:10" s="32" customFormat="1" ht="36">
      <c r="A41" s="45">
        <v>14</v>
      </c>
      <c r="B41" s="46" t="s">
        <v>58</v>
      </c>
      <c r="C41" s="47">
        <v>2</v>
      </c>
      <c r="D41" s="47" t="s">
        <v>59</v>
      </c>
      <c r="E41" s="47" t="s">
        <v>200</v>
      </c>
      <c r="F41" s="49" t="s">
        <v>201</v>
      </c>
      <c r="G41" s="50" t="s">
        <v>191</v>
      </c>
      <c r="H41" s="49">
        <v>80</v>
      </c>
      <c r="I41" s="49" t="s">
        <v>2</v>
      </c>
      <c r="J41" s="51">
        <v>160</v>
      </c>
    </row>
    <row r="42" spans="1:10" s="32" customFormat="1" ht="54">
      <c r="A42" s="45">
        <v>15</v>
      </c>
      <c r="B42" s="46" t="s">
        <v>60</v>
      </c>
      <c r="C42" s="47">
        <v>2</v>
      </c>
      <c r="D42" s="47" t="s">
        <v>151</v>
      </c>
      <c r="E42" s="47" t="s">
        <v>194</v>
      </c>
      <c r="F42" s="47" t="s">
        <v>195</v>
      </c>
      <c r="G42" s="50" t="s">
        <v>191</v>
      </c>
      <c r="H42" s="49">
        <v>990.68</v>
      </c>
      <c r="I42" s="49" t="s">
        <v>2</v>
      </c>
      <c r="J42" s="51">
        <v>1981.36</v>
      </c>
    </row>
    <row r="43" spans="1:10" s="32" customFormat="1" ht="36">
      <c r="A43" s="45">
        <v>16</v>
      </c>
      <c r="B43" s="46" t="s">
        <v>61</v>
      </c>
      <c r="C43" s="47">
        <v>1.3</v>
      </c>
      <c r="D43" s="47" t="s">
        <v>62</v>
      </c>
      <c r="E43" s="47" t="s">
        <v>198</v>
      </c>
      <c r="F43" s="49" t="s">
        <v>199</v>
      </c>
      <c r="G43" s="50" t="s">
        <v>191</v>
      </c>
      <c r="H43" s="49">
        <v>221</v>
      </c>
      <c r="I43" s="49" t="s">
        <v>63</v>
      </c>
      <c r="J43" s="51">
        <v>287.3</v>
      </c>
    </row>
    <row r="44" spans="1:10" s="32" customFormat="1" ht="36">
      <c r="A44" s="45">
        <v>17</v>
      </c>
      <c r="B44" s="46" t="s">
        <v>64</v>
      </c>
      <c r="C44" s="47">
        <v>1.3</v>
      </c>
      <c r="D44" s="47" t="s">
        <v>65</v>
      </c>
      <c r="E44" s="47" t="s">
        <v>200</v>
      </c>
      <c r="F44" s="49" t="s">
        <v>201</v>
      </c>
      <c r="G44" s="50" t="s">
        <v>191</v>
      </c>
      <c r="H44" s="49">
        <v>185</v>
      </c>
      <c r="I44" s="49" t="s">
        <v>63</v>
      </c>
      <c r="J44" s="51">
        <v>240.5</v>
      </c>
    </row>
    <row r="45" spans="1:10" s="32" customFormat="1" ht="36">
      <c r="A45" s="45">
        <v>18</v>
      </c>
      <c r="B45" s="46" t="s">
        <v>66</v>
      </c>
      <c r="C45" s="47">
        <v>3</v>
      </c>
      <c r="D45" s="47" t="s">
        <v>67</v>
      </c>
      <c r="E45" s="47" t="s">
        <v>198</v>
      </c>
      <c r="F45" s="49" t="s">
        <v>199</v>
      </c>
      <c r="G45" s="50" t="s">
        <v>191</v>
      </c>
      <c r="H45" s="49">
        <v>32</v>
      </c>
      <c r="I45" s="49" t="s">
        <v>2</v>
      </c>
      <c r="J45" s="51">
        <v>96</v>
      </c>
    </row>
    <row r="46" spans="1:10" s="32" customFormat="1" ht="36">
      <c r="A46" s="45">
        <v>19</v>
      </c>
      <c r="B46" s="46" t="s">
        <v>68</v>
      </c>
      <c r="C46" s="47">
        <v>3</v>
      </c>
      <c r="D46" s="47" t="s">
        <v>69</v>
      </c>
      <c r="E46" s="47" t="s">
        <v>200</v>
      </c>
      <c r="F46" s="49" t="s">
        <v>201</v>
      </c>
      <c r="G46" s="50" t="s">
        <v>191</v>
      </c>
      <c r="H46" s="49">
        <v>32</v>
      </c>
      <c r="I46" s="49" t="s">
        <v>2</v>
      </c>
      <c r="J46" s="51">
        <v>96</v>
      </c>
    </row>
    <row r="47" spans="1:10" s="32" customFormat="1" ht="36">
      <c r="A47" s="45">
        <v>20</v>
      </c>
      <c r="B47" s="46" t="s">
        <v>70</v>
      </c>
      <c r="C47" s="47">
        <v>500</v>
      </c>
      <c r="D47" s="47" t="s">
        <v>152</v>
      </c>
      <c r="E47" s="47" t="s">
        <v>198</v>
      </c>
      <c r="F47" s="49" t="s">
        <v>199</v>
      </c>
      <c r="G47" s="50" t="s">
        <v>191</v>
      </c>
      <c r="H47" s="49">
        <v>1</v>
      </c>
      <c r="I47" s="49" t="s">
        <v>3</v>
      </c>
      <c r="J47" s="51">
        <v>500</v>
      </c>
    </row>
    <row r="48" spans="1:10" s="32" customFormat="1" ht="36">
      <c r="A48" s="45">
        <v>21</v>
      </c>
      <c r="B48" s="46" t="s">
        <v>71</v>
      </c>
      <c r="C48" s="47">
        <v>500</v>
      </c>
      <c r="D48" s="47" t="s">
        <v>153</v>
      </c>
      <c r="E48" s="47" t="s">
        <v>200</v>
      </c>
      <c r="F48" s="49" t="s">
        <v>201</v>
      </c>
      <c r="G48" s="50" t="s">
        <v>191</v>
      </c>
      <c r="H48" s="49">
        <v>1.02</v>
      </c>
      <c r="I48" s="49" t="s">
        <v>3</v>
      </c>
      <c r="J48" s="51">
        <v>510</v>
      </c>
    </row>
    <row r="49" spans="1:10" s="32" customFormat="1" ht="36">
      <c r="A49" s="45">
        <v>22</v>
      </c>
      <c r="B49" s="46" t="s">
        <v>72</v>
      </c>
      <c r="C49" s="47">
        <v>100</v>
      </c>
      <c r="D49" s="47" t="s">
        <v>181</v>
      </c>
      <c r="E49" s="47" t="s">
        <v>198</v>
      </c>
      <c r="F49" s="49" t="s">
        <v>199</v>
      </c>
      <c r="G49" s="50" t="s">
        <v>191</v>
      </c>
      <c r="H49" s="49">
        <v>3</v>
      </c>
      <c r="I49" s="49" t="s">
        <v>3</v>
      </c>
      <c r="J49" s="51">
        <v>300</v>
      </c>
    </row>
    <row r="50" spans="1:10" s="32" customFormat="1" ht="36">
      <c r="A50" s="45">
        <v>23</v>
      </c>
      <c r="B50" s="46" t="s">
        <v>73</v>
      </c>
      <c r="C50" s="47">
        <v>100</v>
      </c>
      <c r="D50" s="47" t="s">
        <v>154</v>
      </c>
      <c r="E50" s="47" t="s">
        <v>200</v>
      </c>
      <c r="F50" s="49" t="s">
        <v>201</v>
      </c>
      <c r="G50" s="50" t="s">
        <v>191</v>
      </c>
      <c r="H50" s="49">
        <v>2</v>
      </c>
      <c r="I50" s="49" t="s">
        <v>3</v>
      </c>
      <c r="J50" s="51">
        <v>200</v>
      </c>
    </row>
    <row r="51" spans="1:10" s="32" customFormat="1" ht="36">
      <c r="A51" s="45">
        <v>24</v>
      </c>
      <c r="B51" s="46" t="s">
        <v>74</v>
      </c>
      <c r="C51" s="47">
        <v>120</v>
      </c>
      <c r="D51" s="47" t="s">
        <v>155</v>
      </c>
      <c r="E51" s="47" t="s">
        <v>196</v>
      </c>
      <c r="F51" s="49" t="s">
        <v>197</v>
      </c>
      <c r="G51" s="50" t="s">
        <v>191</v>
      </c>
      <c r="H51" s="49">
        <v>4</v>
      </c>
      <c r="I51" s="49" t="s">
        <v>2</v>
      </c>
      <c r="J51" s="51">
        <v>480</v>
      </c>
    </row>
    <row r="52" spans="1:10" s="32" customFormat="1" ht="72">
      <c r="A52" s="45">
        <v>25</v>
      </c>
      <c r="B52" s="46" t="s">
        <v>33</v>
      </c>
      <c r="C52" s="47">
        <v>5</v>
      </c>
      <c r="D52" s="47" t="s">
        <v>128</v>
      </c>
      <c r="E52" s="47" t="s">
        <v>196</v>
      </c>
      <c r="F52" s="49" t="s">
        <v>197</v>
      </c>
      <c r="G52" s="50" t="s">
        <v>191</v>
      </c>
      <c r="H52" s="49">
        <v>386</v>
      </c>
      <c r="I52" s="49" t="s">
        <v>2</v>
      </c>
      <c r="J52" s="51">
        <v>1930</v>
      </c>
    </row>
    <row r="53" spans="1:10" s="32" customFormat="1" ht="144">
      <c r="A53" s="45">
        <v>26</v>
      </c>
      <c r="B53" s="46" t="s">
        <v>75</v>
      </c>
      <c r="C53" s="47">
        <v>0.8</v>
      </c>
      <c r="D53" s="47" t="s">
        <v>156</v>
      </c>
      <c r="E53" s="47" t="s">
        <v>196</v>
      </c>
      <c r="F53" s="49" t="s">
        <v>197</v>
      </c>
      <c r="G53" s="50" t="s">
        <v>191</v>
      </c>
      <c r="H53" s="49">
        <v>6852</v>
      </c>
      <c r="I53" s="49" t="s">
        <v>63</v>
      </c>
      <c r="J53" s="51">
        <v>5481.6</v>
      </c>
    </row>
    <row r="54" spans="1:10" s="32" customFormat="1" ht="90">
      <c r="A54" s="45">
        <v>27</v>
      </c>
      <c r="B54" s="46" t="s">
        <v>76</v>
      </c>
      <c r="C54" s="47">
        <v>1</v>
      </c>
      <c r="D54" s="47" t="s">
        <v>157</v>
      </c>
      <c r="E54" s="47" t="s">
        <v>196</v>
      </c>
      <c r="F54" s="49" t="s">
        <v>197</v>
      </c>
      <c r="G54" s="50" t="s">
        <v>191</v>
      </c>
      <c r="H54" s="49">
        <v>507</v>
      </c>
      <c r="I54" s="49" t="s">
        <v>2</v>
      </c>
      <c r="J54" s="51">
        <v>507</v>
      </c>
    </row>
    <row r="55" spans="1:10" s="32" customFormat="1" ht="36">
      <c r="A55" s="45">
        <v>28</v>
      </c>
      <c r="B55" s="46" t="s">
        <v>77</v>
      </c>
      <c r="C55" s="47">
        <v>6</v>
      </c>
      <c r="D55" s="47" t="s">
        <v>158</v>
      </c>
      <c r="E55" s="47" t="s">
        <v>192</v>
      </c>
      <c r="F55" s="49" t="s">
        <v>193</v>
      </c>
      <c r="G55" s="50" t="s">
        <v>191</v>
      </c>
      <c r="H55" s="49">
        <v>2055</v>
      </c>
      <c r="I55" s="49" t="s">
        <v>4</v>
      </c>
      <c r="J55" s="51">
        <v>12330</v>
      </c>
    </row>
    <row r="56" spans="1:10" s="32" customFormat="1" ht="36">
      <c r="A56" s="45">
        <v>29</v>
      </c>
      <c r="B56" s="46" t="s">
        <v>78</v>
      </c>
      <c r="C56" s="47">
        <v>6.2E-2</v>
      </c>
      <c r="D56" s="47" t="s">
        <v>159</v>
      </c>
      <c r="E56" s="47" t="s">
        <v>196</v>
      </c>
      <c r="F56" s="49" t="s">
        <v>197</v>
      </c>
      <c r="G56" s="50" t="s">
        <v>191</v>
      </c>
      <c r="H56" s="49">
        <v>3893.06</v>
      </c>
      <c r="I56" s="49" t="s">
        <v>17</v>
      </c>
      <c r="J56" s="51">
        <v>241.37</v>
      </c>
    </row>
    <row r="57" spans="1:10" s="32" customFormat="1" ht="108">
      <c r="A57" s="45">
        <v>30</v>
      </c>
      <c r="B57" s="46" t="s">
        <v>79</v>
      </c>
      <c r="C57" s="47">
        <v>9</v>
      </c>
      <c r="D57" s="47" t="s">
        <v>160</v>
      </c>
      <c r="E57" s="47" t="s">
        <v>192</v>
      </c>
      <c r="F57" s="49" t="s">
        <v>193</v>
      </c>
      <c r="G57" s="50" t="s">
        <v>191</v>
      </c>
      <c r="H57" s="49">
        <v>299</v>
      </c>
      <c r="I57" s="49" t="s">
        <v>2</v>
      </c>
      <c r="J57" s="51">
        <v>2691</v>
      </c>
    </row>
    <row r="58" spans="1:10" s="32" customFormat="1" ht="90">
      <c r="A58" s="45">
        <v>31</v>
      </c>
      <c r="B58" s="46" t="s">
        <v>80</v>
      </c>
      <c r="C58" s="47">
        <v>6</v>
      </c>
      <c r="D58" s="47" t="s">
        <v>161</v>
      </c>
      <c r="E58" s="47" t="s">
        <v>192</v>
      </c>
      <c r="F58" s="49" t="s">
        <v>193</v>
      </c>
      <c r="G58" s="50" t="s">
        <v>191</v>
      </c>
      <c r="H58" s="49">
        <v>294</v>
      </c>
      <c r="I58" s="49" t="s">
        <v>2</v>
      </c>
      <c r="J58" s="51">
        <v>1764</v>
      </c>
    </row>
    <row r="59" spans="1:10" s="32" customFormat="1" ht="144">
      <c r="A59" s="45">
        <v>32</v>
      </c>
      <c r="B59" s="46" t="s">
        <v>81</v>
      </c>
      <c r="C59" s="47">
        <v>0.8</v>
      </c>
      <c r="D59" s="47" t="s">
        <v>162</v>
      </c>
      <c r="E59" s="47" t="s">
        <v>196</v>
      </c>
      <c r="F59" s="49" t="s">
        <v>197</v>
      </c>
      <c r="G59" s="50" t="s">
        <v>191</v>
      </c>
      <c r="H59" s="49">
        <v>2181</v>
      </c>
      <c r="I59" s="49" t="s">
        <v>63</v>
      </c>
      <c r="J59" s="51">
        <v>1744.8</v>
      </c>
    </row>
    <row r="60" spans="1:10" s="32" customFormat="1" ht="36">
      <c r="A60" s="45">
        <v>33</v>
      </c>
      <c r="B60" s="46" t="s">
        <v>82</v>
      </c>
      <c r="C60" s="47">
        <v>0.8</v>
      </c>
      <c r="D60" s="47" t="s">
        <v>165</v>
      </c>
      <c r="E60" s="47" t="s">
        <v>196</v>
      </c>
      <c r="F60" s="49" t="s">
        <v>197</v>
      </c>
      <c r="G60" s="50" t="s">
        <v>191</v>
      </c>
      <c r="H60" s="49">
        <v>851</v>
      </c>
      <c r="I60" s="49" t="s">
        <v>63</v>
      </c>
      <c r="J60" s="51">
        <v>680.8</v>
      </c>
    </row>
    <row r="61" spans="1:10" s="32" customFormat="1" ht="36">
      <c r="A61" s="45">
        <v>34</v>
      </c>
      <c r="B61" s="46" t="s">
        <v>83</v>
      </c>
      <c r="C61" s="47">
        <v>0.8</v>
      </c>
      <c r="D61" s="47" t="s">
        <v>163</v>
      </c>
      <c r="E61" s="47" t="s">
        <v>196</v>
      </c>
      <c r="F61" s="49" t="s">
        <v>197</v>
      </c>
      <c r="G61" s="50" t="s">
        <v>191</v>
      </c>
      <c r="H61" s="49">
        <v>1293</v>
      </c>
      <c r="I61" s="49" t="s">
        <v>63</v>
      </c>
      <c r="J61" s="51">
        <v>1034.4000000000001</v>
      </c>
    </row>
    <row r="62" spans="1:10" s="32" customFormat="1" ht="36">
      <c r="A62" s="45">
        <v>35</v>
      </c>
      <c r="B62" s="46" t="s">
        <v>84</v>
      </c>
      <c r="C62" s="47">
        <v>0.8</v>
      </c>
      <c r="D62" s="47" t="s">
        <v>164</v>
      </c>
      <c r="E62" s="47" t="s">
        <v>196</v>
      </c>
      <c r="F62" s="49" t="s">
        <v>197</v>
      </c>
      <c r="G62" s="50" t="s">
        <v>191</v>
      </c>
      <c r="H62" s="49">
        <v>482</v>
      </c>
      <c r="I62" s="49" t="s">
        <v>63</v>
      </c>
      <c r="J62" s="51">
        <v>385.6</v>
      </c>
    </row>
    <row r="63" spans="1:10" s="32" customFormat="1" ht="126">
      <c r="A63" s="45">
        <v>36</v>
      </c>
      <c r="B63" s="46" t="s">
        <v>85</v>
      </c>
      <c r="C63" s="47">
        <v>42.55</v>
      </c>
      <c r="D63" s="47" t="s">
        <v>166</v>
      </c>
      <c r="E63" s="47" t="s">
        <v>196</v>
      </c>
      <c r="F63" s="49" t="s">
        <v>197</v>
      </c>
      <c r="G63" s="50" t="s">
        <v>191</v>
      </c>
      <c r="H63" s="49">
        <v>65</v>
      </c>
      <c r="I63" s="49" t="s">
        <v>86</v>
      </c>
      <c r="J63" s="51">
        <v>2765.75</v>
      </c>
    </row>
    <row r="64" spans="1:10" s="32" customFormat="1" ht="90">
      <c r="A64" s="45">
        <v>37</v>
      </c>
      <c r="B64" s="46" t="s">
        <v>87</v>
      </c>
      <c r="C64" s="47">
        <v>125</v>
      </c>
      <c r="D64" s="47" t="s">
        <v>167</v>
      </c>
      <c r="E64" s="47" t="s">
        <v>196</v>
      </c>
      <c r="F64" s="49" t="s">
        <v>197</v>
      </c>
      <c r="G64" s="50" t="s">
        <v>191</v>
      </c>
      <c r="H64" s="49">
        <v>41</v>
      </c>
      <c r="I64" s="49" t="s">
        <v>86</v>
      </c>
      <c r="J64" s="51">
        <v>5125</v>
      </c>
    </row>
    <row r="65" spans="1:10" s="32" customFormat="1" ht="72">
      <c r="A65" s="45">
        <v>38</v>
      </c>
      <c r="B65" s="46" t="s">
        <v>88</v>
      </c>
      <c r="C65" s="47">
        <v>100</v>
      </c>
      <c r="D65" s="47" t="s">
        <v>168</v>
      </c>
      <c r="E65" s="47" t="s">
        <v>196</v>
      </c>
      <c r="F65" s="49" t="s">
        <v>197</v>
      </c>
      <c r="G65" s="50" t="s">
        <v>191</v>
      </c>
      <c r="H65" s="49">
        <v>27</v>
      </c>
      <c r="I65" s="49" t="s">
        <v>2</v>
      </c>
      <c r="J65" s="51">
        <v>2700</v>
      </c>
    </row>
    <row r="66" spans="1:10" s="32" customFormat="1" ht="36">
      <c r="A66" s="45">
        <v>39</v>
      </c>
      <c r="B66" s="46" t="s">
        <v>89</v>
      </c>
      <c r="C66" s="47">
        <v>2</v>
      </c>
      <c r="D66" s="47" t="s">
        <v>169</v>
      </c>
      <c r="E66" s="47" t="s">
        <v>196</v>
      </c>
      <c r="F66" s="49" t="s">
        <v>197</v>
      </c>
      <c r="G66" s="50" t="s">
        <v>191</v>
      </c>
      <c r="H66" s="49">
        <v>146.63</v>
      </c>
      <c r="I66" s="49" t="s">
        <v>2</v>
      </c>
      <c r="J66" s="51">
        <v>293.26</v>
      </c>
    </row>
    <row r="67" spans="1:10" s="32" customFormat="1" ht="36">
      <c r="A67" s="45">
        <v>40</v>
      </c>
      <c r="B67" s="46" t="s">
        <v>90</v>
      </c>
      <c r="C67" s="47">
        <v>2</v>
      </c>
      <c r="D67" s="47" t="s">
        <v>170</v>
      </c>
      <c r="E67" s="47" t="s">
        <v>196</v>
      </c>
      <c r="F67" s="49" t="s">
        <v>197</v>
      </c>
      <c r="G67" s="50" t="s">
        <v>191</v>
      </c>
      <c r="H67" s="49">
        <v>142</v>
      </c>
      <c r="I67" s="49" t="s">
        <v>2</v>
      </c>
      <c r="J67" s="51">
        <v>284</v>
      </c>
    </row>
    <row r="68" spans="1:10" s="32" customFormat="1" ht="90">
      <c r="A68" s="45">
        <v>41</v>
      </c>
      <c r="B68" s="46" t="s">
        <v>91</v>
      </c>
      <c r="C68" s="47">
        <v>5.5</v>
      </c>
      <c r="D68" s="47" t="s">
        <v>171</v>
      </c>
      <c r="E68" s="47" t="s">
        <v>192</v>
      </c>
      <c r="F68" s="49" t="s">
        <v>193</v>
      </c>
      <c r="G68" s="50" t="s">
        <v>191</v>
      </c>
      <c r="H68" s="49">
        <v>2113</v>
      </c>
      <c r="I68" s="49" t="s">
        <v>17</v>
      </c>
      <c r="J68" s="51">
        <v>11621.5</v>
      </c>
    </row>
    <row r="69" spans="1:10" s="32" customFormat="1" ht="54">
      <c r="A69" s="45">
        <v>42</v>
      </c>
      <c r="B69" s="46" t="s">
        <v>92</v>
      </c>
      <c r="C69" s="47">
        <v>2</v>
      </c>
      <c r="D69" s="47" t="s">
        <v>172</v>
      </c>
      <c r="E69" s="47" t="s">
        <v>196</v>
      </c>
      <c r="F69" s="49" t="s">
        <v>197</v>
      </c>
      <c r="G69" s="50" t="s">
        <v>191</v>
      </c>
      <c r="H69" s="49">
        <v>686</v>
      </c>
      <c r="I69" s="49" t="s">
        <v>2</v>
      </c>
      <c r="J69" s="51">
        <v>1372</v>
      </c>
    </row>
    <row r="70" spans="1:10" s="32" customFormat="1" ht="72">
      <c r="A70" s="45">
        <v>43</v>
      </c>
      <c r="B70" s="46" t="s">
        <v>10</v>
      </c>
      <c r="C70" s="47">
        <v>10</v>
      </c>
      <c r="D70" s="47" t="s">
        <v>127</v>
      </c>
      <c r="E70" s="47" t="s">
        <v>196</v>
      </c>
      <c r="F70" s="49" t="s">
        <v>197</v>
      </c>
      <c r="G70" s="50" t="s">
        <v>191</v>
      </c>
      <c r="H70" s="49">
        <v>1234.2</v>
      </c>
      <c r="I70" s="49" t="s">
        <v>2</v>
      </c>
      <c r="J70" s="51">
        <v>12342</v>
      </c>
    </row>
    <row r="71" spans="1:10" s="32" customFormat="1" ht="36">
      <c r="A71" s="45">
        <v>44</v>
      </c>
      <c r="B71" s="46" t="s">
        <v>93</v>
      </c>
      <c r="C71" s="47">
        <v>12</v>
      </c>
      <c r="D71" s="47" t="s">
        <v>173</v>
      </c>
      <c r="E71" s="47" t="s">
        <v>192</v>
      </c>
      <c r="F71" s="49" t="s">
        <v>193</v>
      </c>
      <c r="G71" s="50" t="s">
        <v>191</v>
      </c>
      <c r="H71" s="49">
        <v>800</v>
      </c>
      <c r="I71" s="49" t="s">
        <v>3</v>
      </c>
      <c r="J71" s="51">
        <v>9600</v>
      </c>
    </row>
    <row r="72" spans="1:10" s="32" customFormat="1" ht="54">
      <c r="A72" s="45">
        <v>45</v>
      </c>
      <c r="B72" s="46" t="s">
        <v>94</v>
      </c>
      <c r="C72" s="47">
        <v>5</v>
      </c>
      <c r="D72" s="47" t="s">
        <v>174</v>
      </c>
      <c r="E72" s="47" t="s">
        <v>192</v>
      </c>
      <c r="F72" s="49" t="s">
        <v>193</v>
      </c>
      <c r="G72" s="50" t="s">
        <v>191</v>
      </c>
      <c r="H72" s="49">
        <v>698</v>
      </c>
      <c r="I72" s="49" t="s">
        <v>2</v>
      </c>
      <c r="J72" s="51">
        <v>3490</v>
      </c>
    </row>
    <row r="73" spans="1:10" s="32" customFormat="1" ht="36">
      <c r="A73" s="45">
        <v>46</v>
      </c>
      <c r="B73" s="46" t="s">
        <v>34</v>
      </c>
      <c r="C73" s="47">
        <v>50</v>
      </c>
      <c r="D73" s="47" t="s">
        <v>175</v>
      </c>
      <c r="E73" s="47" t="s">
        <v>192</v>
      </c>
      <c r="F73" s="49" t="s">
        <v>193</v>
      </c>
      <c r="G73" s="50" t="s">
        <v>191</v>
      </c>
      <c r="H73" s="49">
        <v>105</v>
      </c>
      <c r="I73" s="49" t="s">
        <v>11</v>
      </c>
      <c r="J73" s="51">
        <v>5250</v>
      </c>
    </row>
    <row r="74" spans="1:10" s="32" customFormat="1" ht="72">
      <c r="A74" s="45">
        <v>47</v>
      </c>
      <c r="B74" s="46" t="s">
        <v>16</v>
      </c>
      <c r="C74" s="47">
        <v>2.1</v>
      </c>
      <c r="D74" s="47" t="s">
        <v>176</v>
      </c>
      <c r="E74" s="47" t="s">
        <v>196</v>
      </c>
      <c r="F74" s="49" t="s">
        <v>197</v>
      </c>
      <c r="G74" s="50" t="s">
        <v>191</v>
      </c>
      <c r="H74" s="49">
        <v>6579</v>
      </c>
      <c r="I74" s="49" t="s">
        <v>17</v>
      </c>
      <c r="J74" s="51">
        <v>13815.9</v>
      </c>
    </row>
    <row r="75" spans="1:10" s="32" customFormat="1" ht="36">
      <c r="A75" s="45">
        <v>48</v>
      </c>
      <c r="B75" s="46" t="s">
        <v>13</v>
      </c>
      <c r="C75" s="47">
        <v>1</v>
      </c>
      <c r="D75" s="47" t="s">
        <v>18</v>
      </c>
      <c r="E75" s="47" t="s">
        <v>200</v>
      </c>
      <c r="F75" s="49" t="s">
        <v>201</v>
      </c>
      <c r="G75" s="50" t="s">
        <v>191</v>
      </c>
      <c r="H75" s="49">
        <v>50</v>
      </c>
      <c r="I75" s="49" t="s">
        <v>2</v>
      </c>
      <c r="J75" s="51">
        <v>50</v>
      </c>
    </row>
    <row r="76" spans="1:10" s="32" customFormat="1" ht="36">
      <c r="A76" s="45">
        <v>49</v>
      </c>
      <c r="B76" s="46" t="s">
        <v>12</v>
      </c>
      <c r="C76" s="47">
        <v>1</v>
      </c>
      <c r="D76" s="47" t="s">
        <v>95</v>
      </c>
      <c r="E76" s="47" t="s">
        <v>198</v>
      </c>
      <c r="F76" s="49" t="s">
        <v>199</v>
      </c>
      <c r="G76" s="50" t="s">
        <v>191</v>
      </c>
      <c r="H76" s="49">
        <v>76</v>
      </c>
      <c r="I76" s="49" t="s">
        <v>2</v>
      </c>
      <c r="J76" s="51">
        <v>76</v>
      </c>
    </row>
    <row r="77" spans="1:10" s="32" customFormat="1" ht="36">
      <c r="A77" s="45">
        <v>50</v>
      </c>
      <c r="B77" s="46" t="s">
        <v>96</v>
      </c>
      <c r="C77" s="47">
        <v>3</v>
      </c>
      <c r="D77" s="47" t="s">
        <v>97</v>
      </c>
      <c r="E77" s="47" t="s">
        <v>198</v>
      </c>
      <c r="F77" s="49" t="s">
        <v>199</v>
      </c>
      <c r="G77" s="50" t="s">
        <v>191</v>
      </c>
      <c r="H77" s="49">
        <v>32</v>
      </c>
      <c r="I77" s="49" t="s">
        <v>2</v>
      </c>
      <c r="J77" s="51">
        <v>96</v>
      </c>
    </row>
    <row r="78" spans="1:10" s="32" customFormat="1" ht="36">
      <c r="A78" s="45">
        <v>51</v>
      </c>
      <c r="B78" s="46" t="s">
        <v>98</v>
      </c>
      <c r="C78" s="47">
        <v>3</v>
      </c>
      <c r="D78" s="47" t="s">
        <v>99</v>
      </c>
      <c r="E78" s="47" t="s">
        <v>200</v>
      </c>
      <c r="F78" s="49" t="s">
        <v>201</v>
      </c>
      <c r="G78" s="50" t="s">
        <v>191</v>
      </c>
      <c r="H78" s="49">
        <v>32</v>
      </c>
      <c r="I78" s="49" t="s">
        <v>2</v>
      </c>
      <c r="J78" s="51">
        <v>96</v>
      </c>
    </row>
    <row r="79" spans="1:10" s="32" customFormat="1" ht="108">
      <c r="A79" s="45">
        <v>52</v>
      </c>
      <c r="B79" s="46" t="s">
        <v>100</v>
      </c>
      <c r="C79" s="47">
        <v>2</v>
      </c>
      <c r="D79" s="47" t="s">
        <v>177</v>
      </c>
      <c r="E79" s="47" t="s">
        <v>196</v>
      </c>
      <c r="F79" s="49" t="s">
        <v>197</v>
      </c>
      <c r="G79" s="50" t="s">
        <v>191</v>
      </c>
      <c r="H79" s="49">
        <v>1044.23</v>
      </c>
      <c r="I79" s="49" t="s">
        <v>2</v>
      </c>
      <c r="J79" s="51">
        <v>2088.46</v>
      </c>
    </row>
    <row r="80" spans="1:10" s="32" customFormat="1" ht="90">
      <c r="A80" s="45">
        <v>53</v>
      </c>
      <c r="B80" s="46" t="s">
        <v>101</v>
      </c>
      <c r="C80" s="47">
        <v>2</v>
      </c>
      <c r="D80" s="47" t="s">
        <v>178</v>
      </c>
      <c r="E80" s="47" t="s">
        <v>196</v>
      </c>
      <c r="F80" s="49" t="s">
        <v>197</v>
      </c>
      <c r="G80" s="50" t="s">
        <v>191</v>
      </c>
      <c r="H80" s="49">
        <v>1952.61</v>
      </c>
      <c r="I80" s="49" t="s">
        <v>2</v>
      </c>
      <c r="J80" s="51">
        <v>3905.22</v>
      </c>
    </row>
    <row r="81" spans="1:10" s="32" customFormat="1" ht="36">
      <c r="A81" s="45">
        <v>54</v>
      </c>
      <c r="B81" s="46" t="s">
        <v>102</v>
      </c>
      <c r="C81" s="47">
        <v>2</v>
      </c>
      <c r="D81" s="47" t="s">
        <v>103</v>
      </c>
      <c r="E81" s="47" t="s">
        <v>198</v>
      </c>
      <c r="F81" s="49" t="s">
        <v>199</v>
      </c>
      <c r="G81" s="50" t="s">
        <v>191</v>
      </c>
      <c r="H81" s="49">
        <v>176</v>
      </c>
      <c r="I81" s="49" t="s">
        <v>2</v>
      </c>
      <c r="J81" s="51">
        <v>352</v>
      </c>
    </row>
    <row r="82" spans="1:10" s="32" customFormat="1" ht="36">
      <c r="A82" s="45">
        <v>55</v>
      </c>
      <c r="B82" s="46" t="s">
        <v>104</v>
      </c>
      <c r="C82" s="47">
        <v>2</v>
      </c>
      <c r="D82" s="47" t="s">
        <v>105</v>
      </c>
      <c r="E82" s="47" t="s">
        <v>200</v>
      </c>
      <c r="F82" s="49" t="s">
        <v>201</v>
      </c>
      <c r="G82" s="50" t="s">
        <v>191</v>
      </c>
      <c r="H82" s="49">
        <v>107</v>
      </c>
      <c r="I82" s="49" t="s">
        <v>2</v>
      </c>
      <c r="J82" s="51">
        <v>214</v>
      </c>
    </row>
    <row r="83" spans="1:10" s="32" customFormat="1" ht="72">
      <c r="A83" s="45">
        <v>56</v>
      </c>
      <c r="B83" s="46" t="s">
        <v>106</v>
      </c>
      <c r="C83" s="47">
        <v>2</v>
      </c>
      <c r="D83" s="47" t="s">
        <v>179</v>
      </c>
      <c r="E83" s="47" t="s">
        <v>208</v>
      </c>
      <c r="F83" s="49" t="s">
        <v>195</v>
      </c>
      <c r="G83" s="50" t="s">
        <v>191</v>
      </c>
      <c r="H83" s="49">
        <v>650</v>
      </c>
      <c r="I83" s="49" t="s">
        <v>2</v>
      </c>
      <c r="J83" s="51">
        <v>1300</v>
      </c>
    </row>
    <row r="84" spans="1:10" s="32" customFormat="1" ht="54">
      <c r="A84" s="45">
        <v>57</v>
      </c>
      <c r="B84" s="46" t="s">
        <v>107</v>
      </c>
      <c r="C84" s="47">
        <v>3.8879999999999999</v>
      </c>
      <c r="D84" s="47" t="s">
        <v>180</v>
      </c>
      <c r="E84" s="47" t="s">
        <v>208</v>
      </c>
      <c r="F84" s="49" t="s">
        <v>195</v>
      </c>
      <c r="G84" s="50" t="s">
        <v>191</v>
      </c>
      <c r="H84" s="49">
        <v>345</v>
      </c>
      <c r="I84" s="49" t="s">
        <v>17</v>
      </c>
      <c r="J84" s="51">
        <v>1341.36</v>
      </c>
    </row>
    <row r="85" spans="1:10" s="32" customFormat="1" ht="36">
      <c r="A85" s="45">
        <v>58</v>
      </c>
      <c r="B85" s="46" t="s">
        <v>108</v>
      </c>
      <c r="C85" s="47">
        <v>1</v>
      </c>
      <c r="D85" s="47" t="s">
        <v>109</v>
      </c>
      <c r="E85" s="47" t="s">
        <v>196</v>
      </c>
      <c r="F85" s="49" t="s">
        <v>197</v>
      </c>
      <c r="G85" s="50" t="s">
        <v>191</v>
      </c>
      <c r="H85" s="49">
        <v>27629</v>
      </c>
      <c r="I85" s="49" t="s">
        <v>2</v>
      </c>
      <c r="J85" s="51">
        <v>27629</v>
      </c>
    </row>
    <row r="86" spans="1:10" s="32" customFormat="1" ht="36">
      <c r="A86" s="45">
        <v>59</v>
      </c>
      <c r="B86" s="46" t="s">
        <v>112</v>
      </c>
      <c r="C86" s="47">
        <v>1</v>
      </c>
      <c r="D86" s="47" t="s">
        <v>182</v>
      </c>
      <c r="E86" s="47" t="s">
        <v>196</v>
      </c>
      <c r="F86" s="49" t="s">
        <v>197</v>
      </c>
      <c r="G86" s="50" t="s">
        <v>191</v>
      </c>
      <c r="H86" s="49">
        <v>559</v>
      </c>
      <c r="I86" s="49" t="s">
        <v>4</v>
      </c>
      <c r="J86" s="51">
        <v>559</v>
      </c>
    </row>
    <row r="87" spans="1:10" s="32" customFormat="1" ht="36">
      <c r="A87" s="45">
        <v>60</v>
      </c>
      <c r="B87" s="46" t="s">
        <v>113</v>
      </c>
      <c r="C87" s="47">
        <v>1</v>
      </c>
      <c r="D87" s="47" t="s">
        <v>183</v>
      </c>
      <c r="E87" s="47" t="s">
        <v>196</v>
      </c>
      <c r="F87" s="49" t="s">
        <v>197</v>
      </c>
      <c r="G87" s="50" t="s">
        <v>191</v>
      </c>
      <c r="H87" s="49">
        <v>505</v>
      </c>
      <c r="I87" s="49" t="s">
        <v>4</v>
      </c>
      <c r="J87" s="51">
        <v>505</v>
      </c>
    </row>
    <row r="88" spans="1:10" s="32" customFormat="1" ht="18">
      <c r="A88" s="70" t="s">
        <v>5</v>
      </c>
      <c r="B88" s="70"/>
      <c r="C88" s="70"/>
      <c r="D88" s="70"/>
      <c r="E88" s="54"/>
      <c r="F88" s="54"/>
      <c r="G88" s="54"/>
      <c r="H88" s="55"/>
      <c r="I88" s="55"/>
      <c r="J88" s="56">
        <f>SUM(J28:J87)</f>
        <v>212245.35999999996</v>
      </c>
    </row>
    <row r="89" spans="1:10" s="32" customFormat="1" ht="18">
      <c r="A89" s="57"/>
      <c r="B89" s="57"/>
      <c r="C89" s="57"/>
      <c r="D89" s="57"/>
      <c r="E89" s="58"/>
      <c r="F89" s="58"/>
      <c r="G89" s="58"/>
      <c r="H89" s="59"/>
      <c r="I89" s="59"/>
      <c r="J89" s="60"/>
    </row>
    <row r="90" spans="1:10" s="33" customFormat="1" ht="18">
      <c r="A90" s="57"/>
      <c r="B90" s="57"/>
      <c r="C90" s="57"/>
      <c r="D90" s="57"/>
      <c r="E90" s="58"/>
      <c r="F90" s="58"/>
      <c r="G90" s="58"/>
      <c r="H90" s="59"/>
      <c r="I90" s="59"/>
      <c r="J90" s="61"/>
    </row>
    <row r="91" spans="1:10" s="33" customFormat="1" ht="18">
      <c r="A91" s="57"/>
      <c r="B91" s="57"/>
      <c r="C91" s="57"/>
      <c r="D91" s="34" t="s">
        <v>5</v>
      </c>
      <c r="E91" s="66">
        <f>J26+J88</f>
        <v>2347313.3299999996</v>
      </c>
      <c r="F91" s="66"/>
      <c r="G91" s="67"/>
      <c r="H91" s="59"/>
      <c r="I91" s="59"/>
      <c r="J91" s="61"/>
    </row>
    <row r="92" spans="1:10" s="33" customFormat="1" ht="18">
      <c r="A92" s="57"/>
      <c r="B92" s="57"/>
      <c r="C92" s="57"/>
      <c r="D92" s="35" t="s">
        <v>7</v>
      </c>
      <c r="E92" s="68">
        <f>E91*18%</f>
        <v>422516.39939999994</v>
      </c>
      <c r="F92" s="68"/>
      <c r="G92" s="68"/>
      <c r="H92" s="59"/>
      <c r="I92" s="59"/>
      <c r="J92" s="61"/>
    </row>
    <row r="93" spans="1:10" s="33" customFormat="1" ht="18">
      <c r="A93" s="57"/>
      <c r="B93" s="57"/>
      <c r="C93" s="57"/>
      <c r="D93" s="34" t="s">
        <v>8</v>
      </c>
      <c r="E93" s="69">
        <f>E91+E92</f>
        <v>2769829.7293999996</v>
      </c>
      <c r="F93" s="69"/>
      <c r="G93" s="70"/>
      <c r="H93" s="59"/>
      <c r="I93" s="59"/>
      <c r="J93" s="61"/>
    </row>
  </sheetData>
  <mergeCells count="8">
    <mergeCell ref="E91:G91"/>
    <mergeCell ref="E92:G92"/>
    <mergeCell ref="E93:G93"/>
    <mergeCell ref="A1:J1"/>
    <mergeCell ref="A2:J2"/>
    <mergeCell ref="A26:D26"/>
    <mergeCell ref="A27:D27"/>
    <mergeCell ref="A88:D88"/>
  </mergeCells>
  <hyperlinks>
    <hyperlink ref="D92" r:id="rId1"/>
  </hyperlinks>
  <printOptions horizontalCentered="1"/>
  <pageMargins left="0.7" right="0.7" top="0.75" bottom="0.75" header="0.3" footer="0.3"/>
  <pageSetup paperSize="5" scale="67" fitToHeight="15" orientation="landscape" verticalDpi="0" r:id="rId2"/>
</worksheet>
</file>

<file path=xl/worksheets/sheet2.xml><?xml version="1.0" encoding="utf-8"?>
<worksheet xmlns="http://schemas.openxmlformats.org/spreadsheetml/2006/main" xmlns:r="http://schemas.openxmlformats.org/officeDocument/2006/relationships">
  <sheetPr>
    <pageSetUpPr fitToPage="1"/>
  </sheetPr>
  <dimension ref="A1:J79"/>
  <sheetViews>
    <sheetView view="pageBreakPreview" zoomScale="60" workbookViewId="0">
      <selection activeCell="R4" sqref="R4"/>
    </sheetView>
  </sheetViews>
  <sheetFormatPr defaultRowHeight="15"/>
  <cols>
    <col min="1" max="1" width="7" customWidth="1"/>
    <col min="2" max="3" width="19.28515625" customWidth="1"/>
    <col min="4" max="4" width="77.42578125" style="1" customWidth="1"/>
    <col min="5" max="5" width="21.42578125" customWidth="1"/>
    <col min="6" max="6" width="18.5703125" customWidth="1"/>
    <col min="7" max="7" width="21.42578125" customWidth="1"/>
    <col min="8" max="9" width="16.42578125" customWidth="1"/>
    <col min="10" max="10" width="22.7109375" customWidth="1"/>
  </cols>
  <sheetData>
    <row r="1" spans="1:10" ht="114" customHeight="1">
      <c r="A1" s="81" t="s">
        <v>233</v>
      </c>
      <c r="B1" s="82"/>
      <c r="C1" s="82"/>
      <c r="D1" s="82"/>
      <c r="E1" s="82"/>
      <c r="F1" s="82"/>
      <c r="G1" s="82"/>
      <c r="H1" s="82"/>
      <c r="I1" s="82"/>
      <c r="J1" s="83"/>
    </row>
    <row r="2" spans="1:10" ht="35.25" customHeight="1">
      <c r="A2" s="84" t="s">
        <v>110</v>
      </c>
      <c r="B2" s="85"/>
      <c r="C2" s="85"/>
      <c r="D2" s="85"/>
      <c r="E2" s="85"/>
      <c r="F2" s="85"/>
      <c r="G2" s="85"/>
      <c r="H2" s="85"/>
      <c r="I2" s="85"/>
      <c r="J2" s="86"/>
    </row>
    <row r="3" spans="1:10" ht="175.5" customHeight="1">
      <c r="A3" s="20" t="s">
        <v>0</v>
      </c>
      <c r="B3" s="21" t="s">
        <v>1</v>
      </c>
      <c r="C3" s="25" t="s">
        <v>184</v>
      </c>
      <c r="D3" s="22" t="s">
        <v>9</v>
      </c>
      <c r="E3" s="25" t="s">
        <v>185</v>
      </c>
      <c r="F3" s="25" t="s">
        <v>186</v>
      </c>
      <c r="G3" s="25" t="s">
        <v>187</v>
      </c>
      <c r="H3" s="26" t="s">
        <v>188</v>
      </c>
      <c r="I3" s="26" t="s">
        <v>189</v>
      </c>
      <c r="J3" s="26" t="s">
        <v>190</v>
      </c>
    </row>
    <row r="4" spans="1:10" ht="87.75" customHeight="1">
      <c r="A4" s="3">
        <v>1</v>
      </c>
      <c r="B4" s="4" t="s">
        <v>19</v>
      </c>
      <c r="C4" s="6">
        <v>24</v>
      </c>
      <c r="D4" s="5" t="s">
        <v>118</v>
      </c>
      <c r="E4" s="41" t="s">
        <v>192</v>
      </c>
      <c r="F4" s="42" t="s">
        <v>193</v>
      </c>
      <c r="G4" s="23" t="s">
        <v>191</v>
      </c>
      <c r="H4" s="7">
        <v>1344</v>
      </c>
      <c r="I4" s="7" t="s">
        <v>3</v>
      </c>
      <c r="J4" s="8">
        <f>H4*C4</f>
        <v>32256</v>
      </c>
    </row>
    <row r="5" spans="1:10" ht="87" customHeight="1">
      <c r="A5" s="3">
        <v>2</v>
      </c>
      <c r="B5" s="4" t="s">
        <v>20</v>
      </c>
      <c r="C5" s="19">
        <v>950</v>
      </c>
      <c r="D5" s="9" t="s">
        <v>119</v>
      </c>
      <c r="E5" s="43" t="s">
        <v>194</v>
      </c>
      <c r="F5" s="42" t="s">
        <v>195</v>
      </c>
      <c r="G5" s="23" t="s">
        <v>191</v>
      </c>
      <c r="H5" s="7">
        <v>1264.6400000000001</v>
      </c>
      <c r="I5" s="7" t="s">
        <v>3</v>
      </c>
      <c r="J5" s="8">
        <f t="shared" ref="J5:J25" si="0">H5*C5</f>
        <v>1201408</v>
      </c>
    </row>
    <row r="6" spans="1:10" ht="132.75" customHeight="1">
      <c r="A6" s="3">
        <v>3</v>
      </c>
      <c r="B6" s="4" t="s">
        <v>21</v>
      </c>
      <c r="C6" s="6">
        <v>30</v>
      </c>
      <c r="D6" s="27" t="s">
        <v>120</v>
      </c>
      <c r="E6" s="41" t="s">
        <v>196</v>
      </c>
      <c r="F6" s="42" t="s">
        <v>197</v>
      </c>
      <c r="G6" s="23" t="s">
        <v>191</v>
      </c>
      <c r="H6" s="7">
        <v>243.53</v>
      </c>
      <c r="I6" s="7" t="s">
        <v>3</v>
      </c>
      <c r="J6" s="8">
        <f t="shared" si="0"/>
        <v>7305.9</v>
      </c>
    </row>
    <row r="7" spans="1:10" ht="90.75" customHeight="1">
      <c r="A7" s="3">
        <v>4</v>
      </c>
      <c r="B7" s="4" t="s">
        <v>22</v>
      </c>
      <c r="C7" s="6">
        <v>4</v>
      </c>
      <c r="D7" s="9" t="s">
        <v>121</v>
      </c>
      <c r="E7" s="41" t="s">
        <v>196</v>
      </c>
      <c r="F7" s="42" t="s">
        <v>197</v>
      </c>
      <c r="G7" s="23" t="s">
        <v>191</v>
      </c>
      <c r="H7" s="7">
        <v>2370.63</v>
      </c>
      <c r="I7" s="7" t="s">
        <v>2</v>
      </c>
      <c r="J7" s="8">
        <f t="shared" si="0"/>
        <v>9482.52</v>
      </c>
    </row>
    <row r="8" spans="1:10" ht="93" customHeight="1">
      <c r="A8" s="3">
        <v>5</v>
      </c>
      <c r="B8" s="4" t="s">
        <v>24</v>
      </c>
      <c r="C8" s="6">
        <v>9</v>
      </c>
      <c r="D8" s="9" t="s">
        <v>122</v>
      </c>
      <c r="E8" s="41" t="s">
        <v>196</v>
      </c>
      <c r="F8" s="42" t="s">
        <v>197</v>
      </c>
      <c r="G8" s="23" t="s">
        <v>191</v>
      </c>
      <c r="H8" s="7">
        <v>1024</v>
      </c>
      <c r="I8" s="7" t="s">
        <v>6</v>
      </c>
      <c r="J8" s="8">
        <f t="shared" si="0"/>
        <v>9216</v>
      </c>
    </row>
    <row r="9" spans="1:10" ht="90" customHeight="1">
      <c r="A9" s="3">
        <v>6</v>
      </c>
      <c r="B9" s="4" t="s">
        <v>25</v>
      </c>
      <c r="C9" s="6">
        <v>9</v>
      </c>
      <c r="D9" s="9" t="s">
        <v>123</v>
      </c>
      <c r="E9" s="41" t="s">
        <v>196</v>
      </c>
      <c r="F9" s="42" t="s">
        <v>197</v>
      </c>
      <c r="G9" s="23" t="s">
        <v>191</v>
      </c>
      <c r="H9" s="7">
        <v>1024</v>
      </c>
      <c r="I9" s="7" t="s">
        <v>6</v>
      </c>
      <c r="J9" s="8">
        <f t="shared" si="0"/>
        <v>9216</v>
      </c>
    </row>
    <row r="10" spans="1:10" ht="239.25" customHeight="1">
      <c r="A10" s="3">
        <v>7</v>
      </c>
      <c r="B10" s="4" t="s">
        <v>14</v>
      </c>
      <c r="C10" s="6">
        <v>4</v>
      </c>
      <c r="D10" s="9" t="s">
        <v>205</v>
      </c>
      <c r="E10" s="41" t="s">
        <v>223</v>
      </c>
      <c r="F10" s="41" t="s">
        <v>224</v>
      </c>
      <c r="G10" s="23" t="s">
        <v>191</v>
      </c>
      <c r="H10" s="7">
        <v>3691.38</v>
      </c>
      <c r="I10" s="7" t="s">
        <v>2</v>
      </c>
      <c r="J10" s="8">
        <f t="shared" si="0"/>
        <v>14765.52</v>
      </c>
    </row>
    <row r="11" spans="1:10" ht="83.25" customHeight="1">
      <c r="A11" s="3">
        <v>8</v>
      </c>
      <c r="B11" s="4" t="s">
        <v>26</v>
      </c>
      <c r="C11" s="6">
        <v>4</v>
      </c>
      <c r="D11" s="9" t="s">
        <v>27</v>
      </c>
      <c r="E11" s="41" t="s">
        <v>198</v>
      </c>
      <c r="F11" s="42" t="s">
        <v>199</v>
      </c>
      <c r="G11" s="23" t="s">
        <v>191</v>
      </c>
      <c r="H11" s="7">
        <v>6</v>
      </c>
      <c r="I11" s="7" t="s">
        <v>2</v>
      </c>
      <c r="J11" s="8">
        <f t="shared" si="0"/>
        <v>24</v>
      </c>
    </row>
    <row r="12" spans="1:10" ht="89.25" customHeight="1">
      <c r="A12" s="3">
        <v>9</v>
      </c>
      <c r="B12" s="4" t="s">
        <v>28</v>
      </c>
      <c r="C12" s="6">
        <v>4</v>
      </c>
      <c r="D12" s="9" t="s">
        <v>29</v>
      </c>
      <c r="E12" s="41" t="s">
        <v>200</v>
      </c>
      <c r="F12" s="42" t="s">
        <v>201</v>
      </c>
      <c r="G12" s="23" t="s">
        <v>191</v>
      </c>
      <c r="H12" s="7">
        <v>4</v>
      </c>
      <c r="I12" s="7" t="s">
        <v>2</v>
      </c>
      <c r="J12" s="8">
        <f t="shared" si="0"/>
        <v>16</v>
      </c>
    </row>
    <row r="13" spans="1:10" ht="89.25" customHeight="1">
      <c r="A13" s="3">
        <v>10</v>
      </c>
      <c r="B13" s="4" t="s">
        <v>30</v>
      </c>
      <c r="C13" s="6">
        <v>8</v>
      </c>
      <c r="D13" s="9" t="s">
        <v>125</v>
      </c>
      <c r="E13" s="41" t="s">
        <v>198</v>
      </c>
      <c r="F13" s="42" t="s">
        <v>199</v>
      </c>
      <c r="G13" s="23" t="s">
        <v>191</v>
      </c>
      <c r="H13" s="7">
        <v>8</v>
      </c>
      <c r="I13" s="7" t="s">
        <v>2</v>
      </c>
      <c r="J13" s="8">
        <f t="shared" si="0"/>
        <v>64</v>
      </c>
    </row>
    <row r="14" spans="1:10" ht="89.25" customHeight="1">
      <c r="A14" s="3">
        <v>11</v>
      </c>
      <c r="B14" s="4" t="s">
        <v>31</v>
      </c>
      <c r="C14" s="6">
        <v>8</v>
      </c>
      <c r="D14" s="9" t="s">
        <v>126</v>
      </c>
      <c r="E14" s="41" t="s">
        <v>200</v>
      </c>
      <c r="F14" s="42" t="s">
        <v>201</v>
      </c>
      <c r="G14" s="23" t="s">
        <v>191</v>
      </c>
      <c r="H14" s="7">
        <v>4</v>
      </c>
      <c r="I14" s="7" t="s">
        <v>2</v>
      </c>
      <c r="J14" s="8">
        <f t="shared" si="0"/>
        <v>32</v>
      </c>
    </row>
    <row r="15" spans="1:10" ht="88.5" customHeight="1">
      <c r="A15" s="3">
        <v>12</v>
      </c>
      <c r="B15" s="4" t="s">
        <v>15</v>
      </c>
      <c r="C15" s="6">
        <v>30</v>
      </c>
      <c r="D15" s="9" t="s">
        <v>131</v>
      </c>
      <c r="E15" s="41" t="s">
        <v>192</v>
      </c>
      <c r="F15" s="42" t="s">
        <v>193</v>
      </c>
      <c r="G15" s="23" t="s">
        <v>191</v>
      </c>
      <c r="H15" s="7">
        <v>117.5</v>
      </c>
      <c r="I15" s="7" t="s">
        <v>11</v>
      </c>
      <c r="J15" s="8">
        <f t="shared" si="0"/>
        <v>3525</v>
      </c>
    </row>
    <row r="16" spans="1:10" ht="90.75" customHeight="1">
      <c r="A16" s="3">
        <v>13</v>
      </c>
      <c r="B16" s="4" t="s">
        <v>36</v>
      </c>
      <c r="C16" s="6">
        <v>20</v>
      </c>
      <c r="D16" s="9" t="s">
        <v>132</v>
      </c>
      <c r="E16" s="41" t="s">
        <v>202</v>
      </c>
      <c r="F16" s="41" t="s">
        <v>225</v>
      </c>
      <c r="G16" s="23" t="s">
        <v>191</v>
      </c>
      <c r="H16" s="7">
        <v>16</v>
      </c>
      <c r="I16" s="7" t="s">
        <v>2</v>
      </c>
      <c r="J16" s="8">
        <f t="shared" si="0"/>
        <v>320</v>
      </c>
    </row>
    <row r="17" spans="1:10" ht="136.5" customHeight="1">
      <c r="A17" s="3">
        <v>14</v>
      </c>
      <c r="B17" s="4" t="s">
        <v>42</v>
      </c>
      <c r="C17" s="6">
        <v>120</v>
      </c>
      <c r="D17" s="9" t="s">
        <v>138</v>
      </c>
      <c r="E17" s="41" t="s">
        <v>192</v>
      </c>
      <c r="F17" s="42" t="s">
        <v>193</v>
      </c>
      <c r="G17" s="23" t="s">
        <v>191</v>
      </c>
      <c r="H17" s="7">
        <v>303</v>
      </c>
      <c r="I17" s="7" t="s">
        <v>3</v>
      </c>
      <c r="J17" s="8">
        <f t="shared" si="0"/>
        <v>36360</v>
      </c>
    </row>
    <row r="18" spans="1:10" ht="98.25" customHeight="1">
      <c r="A18" s="3">
        <v>15</v>
      </c>
      <c r="B18" s="4" t="s">
        <v>43</v>
      </c>
      <c r="C18" s="6">
        <v>120</v>
      </c>
      <c r="D18" s="9" t="s">
        <v>139</v>
      </c>
      <c r="E18" s="41" t="s">
        <v>196</v>
      </c>
      <c r="F18" s="42" t="s">
        <v>197</v>
      </c>
      <c r="G18" s="23" t="s">
        <v>191</v>
      </c>
      <c r="H18" s="7">
        <v>1449.06</v>
      </c>
      <c r="I18" s="7" t="s">
        <v>3</v>
      </c>
      <c r="J18" s="8">
        <f t="shared" si="0"/>
        <v>173887.19999999998</v>
      </c>
    </row>
    <row r="19" spans="1:10" ht="99.75" customHeight="1">
      <c r="A19" s="3">
        <v>16</v>
      </c>
      <c r="B19" s="10" t="s">
        <v>41</v>
      </c>
      <c r="C19" s="6">
        <v>8</v>
      </c>
      <c r="D19" s="9" t="s">
        <v>137</v>
      </c>
      <c r="E19" s="41" t="s">
        <v>192</v>
      </c>
      <c r="F19" s="42" t="s">
        <v>193</v>
      </c>
      <c r="G19" s="23" t="s">
        <v>191</v>
      </c>
      <c r="H19" s="7">
        <v>3725.45</v>
      </c>
      <c r="I19" s="7" t="s">
        <v>2</v>
      </c>
      <c r="J19" s="8">
        <f t="shared" si="0"/>
        <v>29803.599999999999</v>
      </c>
    </row>
    <row r="20" spans="1:10" ht="90.75" customHeight="1">
      <c r="A20" s="3">
        <v>17</v>
      </c>
      <c r="B20" s="10" t="s">
        <v>37</v>
      </c>
      <c r="C20" s="6">
        <v>1</v>
      </c>
      <c r="D20" s="9" t="s">
        <v>149</v>
      </c>
      <c r="E20" s="41" t="s">
        <v>196</v>
      </c>
      <c r="F20" s="42" t="s">
        <v>197</v>
      </c>
      <c r="G20" s="23" t="s">
        <v>191</v>
      </c>
      <c r="H20" s="7">
        <v>3200</v>
      </c>
      <c r="I20" s="7" t="s">
        <v>2</v>
      </c>
      <c r="J20" s="8">
        <f t="shared" si="0"/>
        <v>3200</v>
      </c>
    </row>
    <row r="21" spans="1:10" ht="135" customHeight="1">
      <c r="A21" s="3">
        <v>18</v>
      </c>
      <c r="B21" s="10" t="s">
        <v>38</v>
      </c>
      <c r="C21" s="6">
        <v>1</v>
      </c>
      <c r="D21" s="9" t="s">
        <v>133</v>
      </c>
      <c r="E21" s="41" t="s">
        <v>196</v>
      </c>
      <c r="F21" s="42" t="s">
        <v>197</v>
      </c>
      <c r="G21" s="23" t="s">
        <v>191</v>
      </c>
      <c r="H21" s="7">
        <v>2400</v>
      </c>
      <c r="I21" s="7" t="s">
        <v>2</v>
      </c>
      <c r="J21" s="8">
        <f t="shared" si="0"/>
        <v>2400</v>
      </c>
    </row>
    <row r="22" spans="1:10" ht="89.25" customHeight="1">
      <c r="A22" s="3">
        <v>19</v>
      </c>
      <c r="B22" s="10" t="s">
        <v>40</v>
      </c>
      <c r="C22" s="6">
        <v>1</v>
      </c>
      <c r="D22" s="9" t="s">
        <v>135</v>
      </c>
      <c r="E22" s="43" t="s">
        <v>194</v>
      </c>
      <c r="F22" s="42" t="s">
        <v>195</v>
      </c>
      <c r="G22" s="23" t="s">
        <v>191</v>
      </c>
      <c r="H22" s="7">
        <v>700</v>
      </c>
      <c r="I22" s="7" t="s">
        <v>2</v>
      </c>
      <c r="J22" s="8">
        <f t="shared" si="0"/>
        <v>700</v>
      </c>
    </row>
    <row r="23" spans="1:10" ht="87.75" customHeight="1">
      <c r="A23" s="3">
        <v>20</v>
      </c>
      <c r="B23" s="10" t="s">
        <v>16</v>
      </c>
      <c r="C23" s="6">
        <v>0.54</v>
      </c>
      <c r="D23" s="9" t="s">
        <v>136</v>
      </c>
      <c r="E23" s="41" t="s">
        <v>196</v>
      </c>
      <c r="F23" s="42" t="s">
        <v>197</v>
      </c>
      <c r="G23" s="23" t="s">
        <v>191</v>
      </c>
      <c r="H23" s="7">
        <v>6579</v>
      </c>
      <c r="I23" s="7" t="s">
        <v>17</v>
      </c>
      <c r="J23" s="8">
        <f t="shared" si="0"/>
        <v>3552.6600000000003</v>
      </c>
    </row>
    <row r="24" spans="1:10" ht="91.5" customHeight="1">
      <c r="A24" s="3">
        <v>21</v>
      </c>
      <c r="B24" s="10" t="s">
        <v>39</v>
      </c>
      <c r="C24" s="6">
        <v>1</v>
      </c>
      <c r="D24" s="9" t="s">
        <v>134</v>
      </c>
      <c r="E24" s="41" t="s">
        <v>196</v>
      </c>
      <c r="F24" s="42" t="s">
        <v>197</v>
      </c>
      <c r="G24" s="23" t="s">
        <v>191</v>
      </c>
      <c r="H24" s="7">
        <v>407.29</v>
      </c>
      <c r="I24" s="7" t="s">
        <v>2</v>
      </c>
      <c r="J24" s="8">
        <f t="shared" si="0"/>
        <v>407.29</v>
      </c>
    </row>
    <row r="25" spans="1:10" ht="348" customHeight="1">
      <c r="A25" s="3">
        <v>22</v>
      </c>
      <c r="B25" s="10" t="s">
        <v>44</v>
      </c>
      <c r="C25" s="19">
        <v>1070</v>
      </c>
      <c r="D25" s="9" t="s">
        <v>140</v>
      </c>
      <c r="E25" s="43" t="s">
        <v>194</v>
      </c>
      <c r="F25" s="42" t="s">
        <v>195</v>
      </c>
      <c r="G25" s="23" t="s">
        <v>191</v>
      </c>
      <c r="H25" s="7">
        <v>204.1</v>
      </c>
      <c r="I25" s="7" t="s">
        <v>3</v>
      </c>
      <c r="J25" s="8">
        <f t="shared" si="0"/>
        <v>218387</v>
      </c>
    </row>
    <row r="26" spans="1:10" ht="33" customHeight="1">
      <c r="A26" s="87" t="s">
        <v>5</v>
      </c>
      <c r="B26" s="87"/>
      <c r="C26" s="87"/>
      <c r="D26" s="87"/>
      <c r="E26" s="43"/>
      <c r="F26" s="43"/>
      <c r="G26" s="23"/>
      <c r="H26" s="7"/>
      <c r="I26" s="7"/>
      <c r="J26" s="28">
        <f>SUM(J4:J25)</f>
        <v>1756328.69</v>
      </c>
    </row>
    <row r="27" spans="1:10" ht="36.75" customHeight="1">
      <c r="A27" s="88" t="s">
        <v>111</v>
      </c>
      <c r="B27" s="89"/>
      <c r="C27" s="89"/>
      <c r="D27" s="90"/>
      <c r="E27" s="41"/>
      <c r="F27" s="41"/>
      <c r="G27" s="23"/>
      <c r="H27" s="7"/>
      <c r="I27" s="7"/>
      <c r="J27" s="8"/>
    </row>
    <row r="28" spans="1:10" ht="89.25" customHeight="1">
      <c r="A28" s="3">
        <v>1</v>
      </c>
      <c r="B28" s="10" t="s">
        <v>45</v>
      </c>
      <c r="C28" s="6">
        <v>1</v>
      </c>
      <c r="D28" s="9" t="s">
        <v>141</v>
      </c>
      <c r="E28" s="41" t="s">
        <v>196</v>
      </c>
      <c r="F28" s="42" t="s">
        <v>197</v>
      </c>
      <c r="G28" s="23" t="s">
        <v>191</v>
      </c>
      <c r="H28" s="7">
        <v>12000</v>
      </c>
      <c r="I28" s="7" t="s">
        <v>2</v>
      </c>
      <c r="J28" s="8">
        <f>H28*C28</f>
        <v>12000</v>
      </c>
    </row>
    <row r="29" spans="1:10" ht="87.75" customHeight="1">
      <c r="A29" s="3">
        <v>2</v>
      </c>
      <c r="B29" s="10" t="s">
        <v>32</v>
      </c>
      <c r="C29" s="6">
        <v>3</v>
      </c>
      <c r="D29" s="9" t="s">
        <v>142</v>
      </c>
      <c r="E29" s="41" t="s">
        <v>226</v>
      </c>
      <c r="F29" s="41" t="s">
        <v>227</v>
      </c>
      <c r="G29" s="23" t="s">
        <v>191</v>
      </c>
      <c r="H29" s="7">
        <v>3486</v>
      </c>
      <c r="I29" s="7" t="s">
        <v>2</v>
      </c>
      <c r="J29" s="8">
        <f t="shared" ref="J29:J73" si="1">H29*C29</f>
        <v>10458</v>
      </c>
    </row>
    <row r="30" spans="1:10" ht="87.75" customHeight="1">
      <c r="A30" s="3">
        <v>3</v>
      </c>
      <c r="B30" s="10" t="s">
        <v>15</v>
      </c>
      <c r="C30" s="6">
        <v>50</v>
      </c>
      <c r="D30" s="9" t="s">
        <v>144</v>
      </c>
      <c r="E30" s="41" t="s">
        <v>196</v>
      </c>
      <c r="F30" s="42" t="s">
        <v>197</v>
      </c>
      <c r="G30" s="23" t="s">
        <v>191</v>
      </c>
      <c r="H30" s="7">
        <v>117.5</v>
      </c>
      <c r="I30" s="7" t="s">
        <v>11</v>
      </c>
      <c r="J30" s="8">
        <f t="shared" si="1"/>
        <v>5875</v>
      </c>
    </row>
    <row r="31" spans="1:10" ht="89.25" customHeight="1">
      <c r="A31" s="3">
        <v>4</v>
      </c>
      <c r="B31" s="10" t="s">
        <v>48</v>
      </c>
      <c r="C31" s="6">
        <v>2</v>
      </c>
      <c r="D31" s="9" t="s">
        <v>49</v>
      </c>
      <c r="E31" s="41" t="s">
        <v>198</v>
      </c>
      <c r="F31" s="41" t="s">
        <v>199</v>
      </c>
      <c r="G31" s="23" t="s">
        <v>191</v>
      </c>
      <c r="H31" s="7">
        <v>80</v>
      </c>
      <c r="I31" s="7" t="s">
        <v>2</v>
      </c>
      <c r="J31" s="8">
        <f t="shared" si="1"/>
        <v>160</v>
      </c>
    </row>
    <row r="32" spans="1:10" ht="195.75" customHeight="1">
      <c r="A32" s="3">
        <v>5</v>
      </c>
      <c r="B32" s="10" t="s">
        <v>50</v>
      </c>
      <c r="C32" s="6">
        <v>6</v>
      </c>
      <c r="D32" s="9" t="s">
        <v>146</v>
      </c>
      <c r="E32" s="41" t="s">
        <v>192</v>
      </c>
      <c r="F32" s="41" t="s">
        <v>193</v>
      </c>
      <c r="G32" s="23" t="s">
        <v>191</v>
      </c>
      <c r="H32" s="7">
        <v>368</v>
      </c>
      <c r="I32" s="7" t="s">
        <v>2</v>
      </c>
      <c r="J32" s="8">
        <f t="shared" si="1"/>
        <v>2208</v>
      </c>
    </row>
    <row r="33" spans="1:10" ht="97.5" customHeight="1">
      <c r="A33" s="3">
        <v>6</v>
      </c>
      <c r="B33" s="10" t="s">
        <v>51</v>
      </c>
      <c r="C33" s="6">
        <v>1</v>
      </c>
      <c r="D33" s="9" t="s">
        <v>147</v>
      </c>
      <c r="E33" s="41" t="s">
        <v>192</v>
      </c>
      <c r="F33" s="41" t="s">
        <v>193</v>
      </c>
      <c r="G33" s="23" t="s">
        <v>191</v>
      </c>
      <c r="H33" s="7">
        <v>116</v>
      </c>
      <c r="I33" s="7" t="s">
        <v>2</v>
      </c>
      <c r="J33" s="8">
        <f t="shared" si="1"/>
        <v>116</v>
      </c>
    </row>
    <row r="34" spans="1:10" ht="130.5" customHeight="1">
      <c r="A34" s="3">
        <v>7</v>
      </c>
      <c r="B34" s="10" t="s">
        <v>52</v>
      </c>
      <c r="C34" s="6">
        <v>12</v>
      </c>
      <c r="D34" s="9" t="s">
        <v>206</v>
      </c>
      <c r="E34" s="41" t="s">
        <v>196</v>
      </c>
      <c r="F34" s="42" t="s">
        <v>197</v>
      </c>
      <c r="G34" s="23" t="s">
        <v>191</v>
      </c>
      <c r="H34" s="7">
        <v>65</v>
      </c>
      <c r="I34" s="7" t="s">
        <v>2</v>
      </c>
      <c r="J34" s="8">
        <f t="shared" si="1"/>
        <v>780</v>
      </c>
    </row>
    <row r="35" spans="1:10" ht="95.25" customHeight="1">
      <c r="A35" s="3">
        <v>8</v>
      </c>
      <c r="B35" s="10" t="s">
        <v>37</v>
      </c>
      <c r="C35" s="6">
        <v>2</v>
      </c>
      <c r="D35" s="9" t="s">
        <v>149</v>
      </c>
      <c r="E35" s="41" t="s">
        <v>196</v>
      </c>
      <c r="F35" s="42" t="s">
        <v>197</v>
      </c>
      <c r="G35" s="23" t="s">
        <v>191</v>
      </c>
      <c r="H35" s="7">
        <v>3200</v>
      </c>
      <c r="I35" s="7" t="s">
        <v>2</v>
      </c>
      <c r="J35" s="8">
        <f t="shared" si="1"/>
        <v>6400</v>
      </c>
    </row>
    <row r="36" spans="1:10" ht="102.75" customHeight="1">
      <c r="A36" s="3">
        <v>9</v>
      </c>
      <c r="B36" s="10" t="s">
        <v>58</v>
      </c>
      <c r="C36" s="6">
        <v>2</v>
      </c>
      <c r="D36" s="9" t="s">
        <v>59</v>
      </c>
      <c r="E36" s="41" t="s">
        <v>200</v>
      </c>
      <c r="F36" s="42" t="s">
        <v>201</v>
      </c>
      <c r="G36" s="23" t="s">
        <v>191</v>
      </c>
      <c r="H36" s="7">
        <v>80</v>
      </c>
      <c r="I36" s="7" t="s">
        <v>2</v>
      </c>
      <c r="J36" s="8">
        <f t="shared" si="1"/>
        <v>160</v>
      </c>
    </row>
    <row r="37" spans="1:10" ht="108" customHeight="1">
      <c r="A37" s="3">
        <v>10</v>
      </c>
      <c r="B37" s="10" t="s">
        <v>61</v>
      </c>
      <c r="C37" s="6">
        <v>0.7</v>
      </c>
      <c r="D37" s="9" t="s">
        <v>62</v>
      </c>
      <c r="E37" s="41" t="s">
        <v>198</v>
      </c>
      <c r="F37" s="41" t="s">
        <v>199</v>
      </c>
      <c r="G37" s="23" t="s">
        <v>191</v>
      </c>
      <c r="H37" s="7">
        <v>221</v>
      </c>
      <c r="I37" s="7" t="s">
        <v>63</v>
      </c>
      <c r="J37" s="8">
        <f t="shared" si="1"/>
        <v>154.69999999999999</v>
      </c>
    </row>
    <row r="38" spans="1:10" ht="99" customHeight="1">
      <c r="A38" s="3">
        <v>11</v>
      </c>
      <c r="B38" s="10" t="s">
        <v>64</v>
      </c>
      <c r="C38" s="6">
        <v>0.7</v>
      </c>
      <c r="D38" s="9" t="s">
        <v>65</v>
      </c>
      <c r="E38" s="41" t="s">
        <v>200</v>
      </c>
      <c r="F38" s="42" t="s">
        <v>201</v>
      </c>
      <c r="G38" s="23" t="s">
        <v>191</v>
      </c>
      <c r="H38" s="7">
        <v>185</v>
      </c>
      <c r="I38" s="7" t="s">
        <v>63</v>
      </c>
      <c r="J38" s="8">
        <f t="shared" si="1"/>
        <v>129.5</v>
      </c>
    </row>
    <row r="39" spans="1:10" ht="104.25" customHeight="1">
      <c r="A39" s="3">
        <v>12</v>
      </c>
      <c r="B39" s="10" t="s">
        <v>66</v>
      </c>
      <c r="C39" s="6">
        <v>3</v>
      </c>
      <c r="D39" s="9" t="s">
        <v>67</v>
      </c>
      <c r="E39" s="41" t="s">
        <v>198</v>
      </c>
      <c r="F39" s="41" t="s">
        <v>199</v>
      </c>
      <c r="G39" s="23" t="s">
        <v>191</v>
      </c>
      <c r="H39" s="7">
        <v>32</v>
      </c>
      <c r="I39" s="7" t="s">
        <v>2</v>
      </c>
      <c r="J39" s="8">
        <f t="shared" si="1"/>
        <v>96</v>
      </c>
    </row>
    <row r="40" spans="1:10" ht="104.25" customHeight="1">
      <c r="A40" s="3">
        <v>13</v>
      </c>
      <c r="B40" s="10" t="s">
        <v>68</v>
      </c>
      <c r="C40" s="6">
        <v>3</v>
      </c>
      <c r="D40" s="9" t="s">
        <v>69</v>
      </c>
      <c r="E40" s="41" t="s">
        <v>200</v>
      </c>
      <c r="F40" s="42" t="s">
        <v>201</v>
      </c>
      <c r="G40" s="23" t="s">
        <v>191</v>
      </c>
      <c r="H40" s="7">
        <v>32</v>
      </c>
      <c r="I40" s="7" t="s">
        <v>2</v>
      </c>
      <c r="J40" s="8">
        <f t="shared" si="1"/>
        <v>96</v>
      </c>
    </row>
    <row r="41" spans="1:10" ht="108" customHeight="1">
      <c r="A41" s="3">
        <v>14</v>
      </c>
      <c r="B41" s="10" t="s">
        <v>72</v>
      </c>
      <c r="C41" s="6">
        <v>45</v>
      </c>
      <c r="D41" s="9" t="s">
        <v>181</v>
      </c>
      <c r="E41" s="41" t="s">
        <v>198</v>
      </c>
      <c r="F41" s="41" t="s">
        <v>199</v>
      </c>
      <c r="G41" s="23" t="s">
        <v>191</v>
      </c>
      <c r="H41" s="7">
        <v>3</v>
      </c>
      <c r="I41" s="7" t="s">
        <v>3</v>
      </c>
      <c r="J41" s="8">
        <f t="shared" si="1"/>
        <v>135</v>
      </c>
    </row>
    <row r="42" spans="1:10" ht="110.25" customHeight="1">
      <c r="A42" s="3">
        <v>15</v>
      </c>
      <c r="B42" s="10" t="s">
        <v>73</v>
      </c>
      <c r="C42" s="6">
        <v>45</v>
      </c>
      <c r="D42" s="9" t="s">
        <v>217</v>
      </c>
      <c r="E42" s="41" t="s">
        <v>200</v>
      </c>
      <c r="F42" s="42" t="s">
        <v>201</v>
      </c>
      <c r="G42" s="23" t="s">
        <v>191</v>
      </c>
      <c r="H42" s="7">
        <v>2</v>
      </c>
      <c r="I42" s="7" t="s">
        <v>3</v>
      </c>
      <c r="J42" s="8">
        <f t="shared" si="1"/>
        <v>90</v>
      </c>
    </row>
    <row r="43" spans="1:10" ht="173.25" customHeight="1">
      <c r="A43" s="3">
        <v>16</v>
      </c>
      <c r="B43" s="10" t="s">
        <v>75</v>
      </c>
      <c r="C43" s="6">
        <v>0.4</v>
      </c>
      <c r="D43" s="9" t="s">
        <v>207</v>
      </c>
      <c r="E43" s="41" t="s">
        <v>202</v>
      </c>
      <c r="F43" s="41" t="s">
        <v>225</v>
      </c>
      <c r="G43" s="23" t="s">
        <v>191</v>
      </c>
      <c r="H43" s="7">
        <v>6852</v>
      </c>
      <c r="I43" s="7" t="s">
        <v>63</v>
      </c>
      <c r="J43" s="8">
        <f t="shared" si="1"/>
        <v>2740.8</v>
      </c>
    </row>
    <row r="44" spans="1:10" ht="111" customHeight="1">
      <c r="A44" s="3">
        <v>17</v>
      </c>
      <c r="B44" s="10" t="s">
        <v>76</v>
      </c>
      <c r="C44" s="6">
        <v>1</v>
      </c>
      <c r="D44" s="9" t="s">
        <v>157</v>
      </c>
      <c r="E44" s="41" t="s">
        <v>203</v>
      </c>
      <c r="F44" s="41" t="s">
        <v>204</v>
      </c>
      <c r="G44" s="23" t="s">
        <v>191</v>
      </c>
      <c r="H44" s="7">
        <v>507</v>
      </c>
      <c r="I44" s="7" t="s">
        <v>2</v>
      </c>
      <c r="J44" s="8">
        <f t="shared" si="1"/>
        <v>507</v>
      </c>
    </row>
    <row r="45" spans="1:10" ht="105" customHeight="1">
      <c r="A45" s="3">
        <v>18</v>
      </c>
      <c r="B45" s="10" t="s">
        <v>77</v>
      </c>
      <c r="C45" s="6">
        <v>6</v>
      </c>
      <c r="D45" s="9" t="s">
        <v>158</v>
      </c>
      <c r="E45" s="41" t="s">
        <v>192</v>
      </c>
      <c r="F45" s="41" t="s">
        <v>193</v>
      </c>
      <c r="G45" s="23" t="s">
        <v>191</v>
      </c>
      <c r="H45" s="7">
        <v>2055</v>
      </c>
      <c r="I45" s="7" t="s">
        <v>4</v>
      </c>
      <c r="J45" s="8">
        <f t="shared" si="1"/>
        <v>12330</v>
      </c>
    </row>
    <row r="46" spans="1:10" ht="180.75" customHeight="1">
      <c r="A46" s="3">
        <v>19</v>
      </c>
      <c r="B46" s="10" t="s">
        <v>79</v>
      </c>
      <c r="C46" s="6">
        <v>6</v>
      </c>
      <c r="D46" s="9" t="s">
        <v>160</v>
      </c>
      <c r="E46" s="41" t="s">
        <v>192</v>
      </c>
      <c r="F46" s="41" t="s">
        <v>193</v>
      </c>
      <c r="G46" s="23" t="s">
        <v>191</v>
      </c>
      <c r="H46" s="7">
        <v>299</v>
      </c>
      <c r="I46" s="7" t="s">
        <v>2</v>
      </c>
      <c r="J46" s="8">
        <f t="shared" si="1"/>
        <v>1794</v>
      </c>
    </row>
    <row r="47" spans="1:10" ht="156" customHeight="1">
      <c r="A47" s="3">
        <v>20</v>
      </c>
      <c r="B47" s="10" t="s">
        <v>80</v>
      </c>
      <c r="C47" s="6">
        <v>3</v>
      </c>
      <c r="D47" s="9" t="s">
        <v>161</v>
      </c>
      <c r="E47" s="41" t="s">
        <v>192</v>
      </c>
      <c r="F47" s="41" t="s">
        <v>193</v>
      </c>
      <c r="G47" s="23" t="s">
        <v>191</v>
      </c>
      <c r="H47" s="7">
        <v>294</v>
      </c>
      <c r="I47" s="7" t="s">
        <v>2</v>
      </c>
      <c r="J47" s="8">
        <f t="shared" si="1"/>
        <v>882</v>
      </c>
    </row>
    <row r="48" spans="1:10" ht="210.75" customHeight="1">
      <c r="A48" s="3">
        <v>21</v>
      </c>
      <c r="B48" s="10" t="s">
        <v>81</v>
      </c>
      <c r="C48" s="6">
        <v>0.4</v>
      </c>
      <c r="D48" s="9" t="s">
        <v>209</v>
      </c>
      <c r="E48" s="41" t="s">
        <v>192</v>
      </c>
      <c r="F48" s="41" t="s">
        <v>193</v>
      </c>
      <c r="G48" s="23" t="s">
        <v>191</v>
      </c>
      <c r="H48" s="7">
        <v>2181</v>
      </c>
      <c r="I48" s="7" t="s">
        <v>63</v>
      </c>
      <c r="J48" s="8">
        <f t="shared" si="1"/>
        <v>872.40000000000009</v>
      </c>
    </row>
    <row r="49" spans="1:10" ht="90" customHeight="1">
      <c r="A49" s="3">
        <v>22</v>
      </c>
      <c r="B49" s="10" t="s">
        <v>82</v>
      </c>
      <c r="C49" s="6">
        <v>0.4</v>
      </c>
      <c r="D49" s="9" t="s">
        <v>165</v>
      </c>
      <c r="E49" s="41" t="s">
        <v>192</v>
      </c>
      <c r="F49" s="41" t="s">
        <v>193</v>
      </c>
      <c r="G49" s="23" t="s">
        <v>191</v>
      </c>
      <c r="H49" s="7">
        <v>851</v>
      </c>
      <c r="I49" s="7" t="s">
        <v>63</v>
      </c>
      <c r="J49" s="8">
        <f t="shared" si="1"/>
        <v>340.40000000000003</v>
      </c>
    </row>
    <row r="50" spans="1:10" ht="93" customHeight="1">
      <c r="A50" s="3">
        <v>23</v>
      </c>
      <c r="B50" s="10" t="s">
        <v>83</v>
      </c>
      <c r="C50" s="6">
        <v>0.4</v>
      </c>
      <c r="D50" s="9" t="s">
        <v>163</v>
      </c>
      <c r="E50" s="41" t="s">
        <v>192</v>
      </c>
      <c r="F50" s="41" t="s">
        <v>193</v>
      </c>
      <c r="G50" s="23" t="s">
        <v>191</v>
      </c>
      <c r="H50" s="7">
        <v>1293</v>
      </c>
      <c r="I50" s="7" t="s">
        <v>63</v>
      </c>
      <c r="J50" s="8">
        <f t="shared" si="1"/>
        <v>517.20000000000005</v>
      </c>
    </row>
    <row r="51" spans="1:10" ht="90" customHeight="1">
      <c r="A51" s="3">
        <v>24</v>
      </c>
      <c r="B51" s="10" t="s">
        <v>84</v>
      </c>
      <c r="C51" s="6">
        <v>0.4</v>
      </c>
      <c r="D51" s="9" t="s">
        <v>164</v>
      </c>
      <c r="E51" s="41" t="s">
        <v>192</v>
      </c>
      <c r="F51" s="41" t="s">
        <v>193</v>
      </c>
      <c r="G51" s="23" t="s">
        <v>191</v>
      </c>
      <c r="H51" s="7">
        <v>482</v>
      </c>
      <c r="I51" s="7" t="s">
        <v>63</v>
      </c>
      <c r="J51" s="8">
        <f t="shared" si="1"/>
        <v>192.8</v>
      </c>
    </row>
    <row r="52" spans="1:10" ht="98.25" customHeight="1">
      <c r="A52" s="3">
        <v>25</v>
      </c>
      <c r="B52" s="10" t="s">
        <v>89</v>
      </c>
      <c r="C52" s="6">
        <v>2</v>
      </c>
      <c r="D52" s="9" t="s">
        <v>169</v>
      </c>
      <c r="E52" s="41" t="s">
        <v>192</v>
      </c>
      <c r="F52" s="41" t="s">
        <v>193</v>
      </c>
      <c r="G52" s="23" t="s">
        <v>191</v>
      </c>
      <c r="H52" s="7">
        <v>146.63</v>
      </c>
      <c r="I52" s="7" t="s">
        <v>2</v>
      </c>
      <c r="J52" s="8">
        <f t="shared" si="1"/>
        <v>293.26</v>
      </c>
    </row>
    <row r="53" spans="1:10" ht="91.5" customHeight="1">
      <c r="A53" s="3">
        <v>26</v>
      </c>
      <c r="B53" s="10" t="s">
        <v>90</v>
      </c>
      <c r="C53" s="6">
        <v>2</v>
      </c>
      <c r="D53" s="9" t="s">
        <v>170</v>
      </c>
      <c r="E53" s="41" t="s">
        <v>192</v>
      </c>
      <c r="F53" s="41" t="s">
        <v>193</v>
      </c>
      <c r="G53" s="23" t="s">
        <v>191</v>
      </c>
      <c r="H53" s="7">
        <v>142</v>
      </c>
      <c r="I53" s="7" t="s">
        <v>2</v>
      </c>
      <c r="J53" s="8">
        <f t="shared" si="1"/>
        <v>284</v>
      </c>
    </row>
    <row r="54" spans="1:10" ht="90" customHeight="1">
      <c r="A54" s="3">
        <v>27</v>
      </c>
      <c r="B54" s="10" t="s">
        <v>91</v>
      </c>
      <c r="C54" s="6">
        <v>5.5</v>
      </c>
      <c r="D54" s="9" t="s">
        <v>171</v>
      </c>
      <c r="E54" s="41" t="s">
        <v>192</v>
      </c>
      <c r="F54" s="41" t="s">
        <v>193</v>
      </c>
      <c r="G54" s="23" t="s">
        <v>191</v>
      </c>
      <c r="H54" s="7">
        <v>2113</v>
      </c>
      <c r="I54" s="7" t="s">
        <v>17</v>
      </c>
      <c r="J54" s="8">
        <f t="shared" si="1"/>
        <v>11621.5</v>
      </c>
    </row>
    <row r="55" spans="1:10" ht="114" customHeight="1">
      <c r="A55" s="3">
        <v>28</v>
      </c>
      <c r="B55" s="10" t="s">
        <v>10</v>
      </c>
      <c r="C55" s="6">
        <v>7</v>
      </c>
      <c r="D55" s="9" t="s">
        <v>127</v>
      </c>
      <c r="E55" s="41" t="s">
        <v>226</v>
      </c>
      <c r="F55" s="41" t="s">
        <v>227</v>
      </c>
      <c r="G55" s="23" t="s">
        <v>191</v>
      </c>
      <c r="H55" s="7">
        <v>1234.2</v>
      </c>
      <c r="I55" s="7" t="s">
        <v>2</v>
      </c>
      <c r="J55" s="8">
        <f t="shared" si="1"/>
        <v>8639.4</v>
      </c>
    </row>
    <row r="56" spans="1:10" ht="90.75" customHeight="1">
      <c r="A56" s="3">
        <v>29</v>
      </c>
      <c r="B56" s="10" t="s">
        <v>93</v>
      </c>
      <c r="C56" s="6">
        <v>20</v>
      </c>
      <c r="D56" s="9" t="s">
        <v>173</v>
      </c>
      <c r="E56" s="41" t="s">
        <v>192</v>
      </c>
      <c r="F56" s="41" t="s">
        <v>193</v>
      </c>
      <c r="G56" s="23" t="s">
        <v>191</v>
      </c>
      <c r="H56" s="7">
        <v>800</v>
      </c>
      <c r="I56" s="7" t="s">
        <v>3</v>
      </c>
      <c r="J56" s="8">
        <f t="shared" si="1"/>
        <v>16000</v>
      </c>
    </row>
    <row r="57" spans="1:10" ht="96.75" customHeight="1">
      <c r="A57" s="3">
        <v>30</v>
      </c>
      <c r="B57" s="10" t="s">
        <v>94</v>
      </c>
      <c r="C57" s="6">
        <v>4</v>
      </c>
      <c r="D57" s="9" t="s">
        <v>174</v>
      </c>
      <c r="E57" s="41" t="s">
        <v>192</v>
      </c>
      <c r="F57" s="41" t="s">
        <v>193</v>
      </c>
      <c r="G57" s="23" t="s">
        <v>191</v>
      </c>
      <c r="H57" s="7">
        <v>698</v>
      </c>
      <c r="I57" s="7" t="s">
        <v>2</v>
      </c>
      <c r="J57" s="8">
        <f t="shared" si="1"/>
        <v>2792</v>
      </c>
    </row>
    <row r="58" spans="1:10" ht="87" customHeight="1">
      <c r="A58" s="3">
        <v>31</v>
      </c>
      <c r="B58" s="10" t="s">
        <v>34</v>
      </c>
      <c r="C58" s="6">
        <v>40</v>
      </c>
      <c r="D58" s="9" t="s">
        <v>175</v>
      </c>
      <c r="E58" s="41" t="s">
        <v>226</v>
      </c>
      <c r="F58" s="41" t="s">
        <v>227</v>
      </c>
      <c r="G58" s="23" t="s">
        <v>191</v>
      </c>
      <c r="H58" s="7">
        <v>105</v>
      </c>
      <c r="I58" s="7" t="s">
        <v>11</v>
      </c>
      <c r="J58" s="8">
        <f t="shared" si="1"/>
        <v>4200</v>
      </c>
    </row>
    <row r="59" spans="1:10" ht="93" customHeight="1">
      <c r="A59" s="3">
        <v>32</v>
      </c>
      <c r="B59" s="10" t="s">
        <v>13</v>
      </c>
      <c r="C59" s="6">
        <v>1</v>
      </c>
      <c r="D59" s="9" t="s">
        <v>18</v>
      </c>
      <c r="E59" s="41" t="s">
        <v>200</v>
      </c>
      <c r="F59" s="42" t="s">
        <v>201</v>
      </c>
      <c r="G59" s="23" t="s">
        <v>191</v>
      </c>
      <c r="H59" s="7">
        <v>50</v>
      </c>
      <c r="I59" s="7" t="s">
        <v>2</v>
      </c>
      <c r="J59" s="8">
        <f t="shared" si="1"/>
        <v>50</v>
      </c>
    </row>
    <row r="60" spans="1:10" ht="102.75" customHeight="1">
      <c r="A60" s="3">
        <v>33</v>
      </c>
      <c r="B60" s="10" t="s">
        <v>12</v>
      </c>
      <c r="C60" s="6">
        <v>1</v>
      </c>
      <c r="D60" s="9" t="s">
        <v>95</v>
      </c>
      <c r="E60" s="41" t="s">
        <v>198</v>
      </c>
      <c r="F60" s="41" t="s">
        <v>199</v>
      </c>
      <c r="G60" s="23" t="s">
        <v>191</v>
      </c>
      <c r="H60" s="7">
        <v>76</v>
      </c>
      <c r="I60" s="7" t="s">
        <v>2</v>
      </c>
      <c r="J60" s="8">
        <f t="shared" si="1"/>
        <v>76</v>
      </c>
    </row>
    <row r="61" spans="1:10" ht="102.75" customHeight="1">
      <c r="A61" s="3">
        <v>34</v>
      </c>
      <c r="B61" s="10" t="s">
        <v>96</v>
      </c>
      <c r="C61" s="6">
        <v>3</v>
      </c>
      <c r="D61" s="9" t="s">
        <v>97</v>
      </c>
      <c r="E61" s="41" t="s">
        <v>198</v>
      </c>
      <c r="F61" s="41" t="s">
        <v>199</v>
      </c>
      <c r="G61" s="23" t="s">
        <v>191</v>
      </c>
      <c r="H61" s="7">
        <v>32</v>
      </c>
      <c r="I61" s="7" t="s">
        <v>2</v>
      </c>
      <c r="J61" s="8">
        <f t="shared" si="1"/>
        <v>96</v>
      </c>
    </row>
    <row r="62" spans="1:10" ht="95.25" customHeight="1">
      <c r="A62" s="3">
        <v>35</v>
      </c>
      <c r="B62" s="10" t="s">
        <v>98</v>
      </c>
      <c r="C62" s="6">
        <v>3</v>
      </c>
      <c r="D62" s="9" t="s">
        <v>231</v>
      </c>
      <c r="E62" s="41" t="s">
        <v>200</v>
      </c>
      <c r="F62" s="42" t="s">
        <v>201</v>
      </c>
      <c r="G62" s="23" t="s">
        <v>191</v>
      </c>
      <c r="H62" s="7">
        <v>32</v>
      </c>
      <c r="I62" s="7" t="s">
        <v>2</v>
      </c>
      <c r="J62" s="8">
        <f t="shared" si="1"/>
        <v>96</v>
      </c>
    </row>
    <row r="63" spans="1:10" ht="159.75" customHeight="1">
      <c r="A63" s="3">
        <v>36</v>
      </c>
      <c r="B63" s="10" t="s">
        <v>100</v>
      </c>
      <c r="C63" s="6">
        <v>2</v>
      </c>
      <c r="D63" s="9" t="s">
        <v>210</v>
      </c>
      <c r="E63" s="41" t="s">
        <v>196</v>
      </c>
      <c r="F63" s="42" t="s">
        <v>197</v>
      </c>
      <c r="G63" s="23" t="s">
        <v>191</v>
      </c>
      <c r="H63" s="7">
        <v>1044.23</v>
      </c>
      <c r="I63" s="7" t="s">
        <v>2</v>
      </c>
      <c r="J63" s="8">
        <f t="shared" si="1"/>
        <v>2088.46</v>
      </c>
    </row>
    <row r="64" spans="1:10" ht="90" customHeight="1">
      <c r="A64" s="3">
        <v>37</v>
      </c>
      <c r="B64" s="10" t="s">
        <v>114</v>
      </c>
      <c r="C64" s="6">
        <v>1</v>
      </c>
      <c r="D64" s="9" t="s">
        <v>211</v>
      </c>
      <c r="E64" s="41" t="s">
        <v>196</v>
      </c>
      <c r="F64" s="42" t="s">
        <v>197</v>
      </c>
      <c r="G64" s="23" t="s">
        <v>191</v>
      </c>
      <c r="H64" s="7">
        <v>2820.28</v>
      </c>
      <c r="I64" s="7" t="s">
        <v>2</v>
      </c>
      <c r="J64" s="8">
        <f t="shared" si="1"/>
        <v>2820.28</v>
      </c>
    </row>
    <row r="65" spans="1:10" ht="96.75" customHeight="1">
      <c r="A65" s="3">
        <v>38</v>
      </c>
      <c r="B65" s="10" t="s">
        <v>115</v>
      </c>
      <c r="C65" s="6">
        <v>2</v>
      </c>
      <c r="D65" s="9" t="s">
        <v>212</v>
      </c>
      <c r="E65" s="41" t="s">
        <v>228</v>
      </c>
      <c r="F65" s="41" t="s">
        <v>229</v>
      </c>
      <c r="G65" s="23" t="s">
        <v>191</v>
      </c>
      <c r="H65" s="7">
        <v>1500</v>
      </c>
      <c r="I65" s="7" t="s">
        <v>2</v>
      </c>
      <c r="J65" s="8">
        <f t="shared" si="1"/>
        <v>3000</v>
      </c>
    </row>
    <row r="66" spans="1:10" ht="94.5" customHeight="1">
      <c r="A66" s="3">
        <v>39</v>
      </c>
      <c r="B66" s="10" t="s">
        <v>116</v>
      </c>
      <c r="C66" s="6">
        <v>15</v>
      </c>
      <c r="D66" s="9" t="s">
        <v>213</v>
      </c>
      <c r="E66" s="41" t="s">
        <v>230</v>
      </c>
      <c r="F66" s="41" t="s">
        <v>204</v>
      </c>
      <c r="G66" s="23" t="s">
        <v>191</v>
      </c>
      <c r="H66" s="7">
        <v>327.68</v>
      </c>
      <c r="I66" s="7" t="s">
        <v>3</v>
      </c>
      <c r="J66" s="8">
        <f t="shared" si="1"/>
        <v>4915.2</v>
      </c>
    </row>
    <row r="67" spans="1:10" ht="99" customHeight="1">
      <c r="A67" s="3">
        <v>40</v>
      </c>
      <c r="B67" s="10" t="s">
        <v>35</v>
      </c>
      <c r="C67" s="6">
        <v>40</v>
      </c>
      <c r="D67" s="9" t="s">
        <v>214</v>
      </c>
      <c r="E67" s="41" t="s">
        <v>226</v>
      </c>
      <c r="F67" s="41" t="s">
        <v>227</v>
      </c>
      <c r="G67" s="23" t="s">
        <v>191</v>
      </c>
      <c r="H67" s="7">
        <v>14.03</v>
      </c>
      <c r="I67" s="7" t="s">
        <v>3</v>
      </c>
      <c r="J67" s="8">
        <f t="shared" si="1"/>
        <v>561.19999999999993</v>
      </c>
    </row>
    <row r="68" spans="1:10" ht="94.5" customHeight="1">
      <c r="A68" s="3">
        <v>41</v>
      </c>
      <c r="B68" s="10" t="s">
        <v>33</v>
      </c>
      <c r="C68" s="6">
        <v>3</v>
      </c>
      <c r="D68" s="9" t="s">
        <v>215</v>
      </c>
      <c r="E68" s="41" t="s">
        <v>226</v>
      </c>
      <c r="F68" s="41" t="s">
        <v>227</v>
      </c>
      <c r="G68" s="23" t="s">
        <v>191</v>
      </c>
      <c r="H68" s="7">
        <v>386</v>
      </c>
      <c r="I68" s="7" t="s">
        <v>2</v>
      </c>
      <c r="J68" s="8">
        <f t="shared" si="1"/>
        <v>1158</v>
      </c>
    </row>
    <row r="69" spans="1:10" ht="87.75" customHeight="1">
      <c r="A69" s="3">
        <v>42</v>
      </c>
      <c r="B69" s="10" t="s">
        <v>117</v>
      </c>
      <c r="C69" s="6">
        <v>0.95</v>
      </c>
      <c r="D69" s="9" t="s">
        <v>216</v>
      </c>
      <c r="E69" s="41" t="s">
        <v>223</v>
      </c>
      <c r="F69" s="41" t="s">
        <v>224</v>
      </c>
      <c r="G69" s="23" t="s">
        <v>191</v>
      </c>
      <c r="H69" s="7">
        <v>476.34</v>
      </c>
      <c r="I69" s="7" t="s">
        <v>63</v>
      </c>
      <c r="J69" s="8">
        <f t="shared" si="1"/>
        <v>452.52299999999997</v>
      </c>
    </row>
    <row r="70" spans="1:10" ht="92.25" customHeight="1">
      <c r="A70" s="3">
        <v>43</v>
      </c>
      <c r="B70" s="10" t="s">
        <v>112</v>
      </c>
      <c r="C70" s="6">
        <v>1</v>
      </c>
      <c r="D70" s="9" t="s">
        <v>182</v>
      </c>
      <c r="E70" s="41" t="s">
        <v>196</v>
      </c>
      <c r="F70" s="42" t="s">
        <v>197</v>
      </c>
      <c r="G70" s="23" t="s">
        <v>191</v>
      </c>
      <c r="H70" s="7">
        <v>559</v>
      </c>
      <c r="I70" s="7" t="s">
        <v>4</v>
      </c>
      <c r="J70" s="8">
        <f t="shared" si="1"/>
        <v>559</v>
      </c>
    </row>
    <row r="71" spans="1:10" ht="92.25" customHeight="1">
      <c r="A71" s="3">
        <v>44</v>
      </c>
      <c r="B71" s="10" t="s">
        <v>113</v>
      </c>
      <c r="C71" s="6">
        <v>1</v>
      </c>
      <c r="D71" s="9" t="s">
        <v>183</v>
      </c>
      <c r="E71" s="41" t="s">
        <v>196</v>
      </c>
      <c r="F71" s="42" t="s">
        <v>197</v>
      </c>
      <c r="G71" s="23" t="s">
        <v>191</v>
      </c>
      <c r="H71" s="7">
        <v>505</v>
      </c>
      <c r="I71" s="7" t="s">
        <v>4</v>
      </c>
      <c r="J71" s="8">
        <f t="shared" si="1"/>
        <v>505</v>
      </c>
    </row>
    <row r="72" spans="1:10" ht="103.5" customHeight="1">
      <c r="A72" s="3">
        <v>45</v>
      </c>
      <c r="B72" s="10" t="s">
        <v>87</v>
      </c>
      <c r="C72" s="6">
        <v>125</v>
      </c>
      <c r="D72" s="9" t="s">
        <v>167</v>
      </c>
      <c r="E72" s="41" t="s">
        <v>202</v>
      </c>
      <c r="F72" s="41" t="s">
        <v>225</v>
      </c>
      <c r="G72" s="23" t="s">
        <v>191</v>
      </c>
      <c r="H72" s="7">
        <v>41</v>
      </c>
      <c r="I72" s="7" t="s">
        <v>86</v>
      </c>
      <c r="J72" s="8">
        <f t="shared" si="1"/>
        <v>5125</v>
      </c>
    </row>
    <row r="73" spans="1:10" ht="84.75" customHeight="1">
      <c r="A73" s="3">
        <v>46</v>
      </c>
      <c r="B73" s="10" t="s">
        <v>106</v>
      </c>
      <c r="C73" s="6">
        <v>2</v>
      </c>
      <c r="D73" s="9" t="s">
        <v>232</v>
      </c>
      <c r="E73" s="43" t="s">
        <v>194</v>
      </c>
      <c r="F73" s="42" t="s">
        <v>195</v>
      </c>
      <c r="G73" s="23" t="s">
        <v>191</v>
      </c>
      <c r="H73" s="7">
        <v>650</v>
      </c>
      <c r="I73" s="7" t="s">
        <v>2</v>
      </c>
      <c r="J73" s="8">
        <f t="shared" si="1"/>
        <v>1300</v>
      </c>
    </row>
    <row r="74" spans="1:10" ht="36.75" customHeight="1">
      <c r="A74" s="87" t="s">
        <v>5</v>
      </c>
      <c r="B74" s="87"/>
      <c r="C74" s="87"/>
      <c r="D74" s="87"/>
      <c r="E74" s="11"/>
      <c r="F74" s="11"/>
      <c r="G74" s="23"/>
      <c r="H74" s="12"/>
      <c r="I74" s="12"/>
      <c r="J74" s="24">
        <f>SUM(J28:J73)</f>
        <v>125667.62299999999</v>
      </c>
    </row>
    <row r="75" spans="1:10" ht="42.75" customHeight="1">
      <c r="A75" s="13"/>
      <c r="B75" s="13"/>
      <c r="C75" s="13"/>
      <c r="D75" s="13"/>
      <c r="E75" s="15"/>
      <c r="F75" s="15"/>
      <c r="G75" s="15"/>
      <c r="H75" s="16"/>
      <c r="I75" s="16"/>
      <c r="J75" s="29"/>
    </row>
    <row r="76" spans="1:10" s="2" customFormat="1" ht="24" customHeight="1">
      <c r="A76" s="13"/>
      <c r="B76" s="13"/>
      <c r="C76" s="13"/>
      <c r="D76" s="14"/>
      <c r="E76" s="15"/>
      <c r="F76" s="15"/>
      <c r="G76" s="15"/>
      <c r="H76" s="16"/>
      <c r="I76" s="16"/>
      <c r="J76" s="17"/>
    </row>
    <row r="77" spans="1:10" s="2" customFormat="1" ht="36.75" customHeight="1">
      <c r="A77" s="13"/>
      <c r="B77" s="13"/>
      <c r="C77" s="13"/>
      <c r="D77" s="65" t="s">
        <v>5</v>
      </c>
      <c r="E77" s="78">
        <f>J26+J74</f>
        <v>1881996.3129999998</v>
      </c>
      <c r="F77" s="78"/>
      <c r="G77" s="62"/>
      <c r="H77" s="16"/>
      <c r="I77" s="16"/>
      <c r="J77" s="17"/>
    </row>
    <row r="78" spans="1:10" s="2" customFormat="1" ht="34.5" customHeight="1">
      <c r="A78" s="13"/>
      <c r="B78" s="13"/>
      <c r="C78" s="13"/>
      <c r="D78" s="18" t="s">
        <v>7</v>
      </c>
      <c r="E78" s="79">
        <f>E77*18%</f>
        <v>338759.33633999998</v>
      </c>
      <c r="F78" s="79"/>
      <c r="G78" s="63"/>
      <c r="H78" s="16"/>
      <c r="I78" s="16"/>
      <c r="J78" s="17"/>
    </row>
    <row r="79" spans="1:10" s="2" customFormat="1" ht="42.75" customHeight="1">
      <c r="A79" s="13"/>
      <c r="B79" s="13"/>
      <c r="C79" s="13"/>
      <c r="D79" s="65" t="s">
        <v>8</v>
      </c>
      <c r="E79" s="80">
        <f>E77+E78</f>
        <v>2220755.64934</v>
      </c>
      <c r="F79" s="80"/>
      <c r="G79" s="64"/>
      <c r="H79" s="16"/>
      <c r="I79" s="16"/>
      <c r="J79" s="17"/>
    </row>
  </sheetData>
  <mergeCells count="8">
    <mergeCell ref="E77:F77"/>
    <mergeCell ref="E78:F78"/>
    <mergeCell ref="E79:F79"/>
    <mergeCell ref="A1:J1"/>
    <mergeCell ref="A2:J2"/>
    <mergeCell ref="A26:D26"/>
    <mergeCell ref="A27:D27"/>
    <mergeCell ref="A74:D74"/>
  </mergeCells>
  <hyperlinks>
    <hyperlink ref="D78" r:id="rId1"/>
  </hyperlinks>
  <pageMargins left="0.7" right="0.7" top="0.75" bottom="0.75" header="0.3" footer="0.3"/>
  <pageSetup paperSize="5" scale="66" fitToHeight="13" orientation="landscape"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T-2532-07-05-01-03-002</vt:lpstr>
      <vt:lpstr>T-2532-07-05-01-03-003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2026-01-03T12:23:42Z</dcterms:modified>
</cp:coreProperties>
</file>